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5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14" i="1"/>
  <c r="K31" i="1"/>
  <c r="H20" i="2"/>
  <c r="G20" i="2"/>
  <c r="F20" i="2"/>
  <c r="D20" i="2"/>
  <c r="E19" i="2"/>
  <c r="I19" i="2" s="1"/>
  <c r="J19" i="2" s="1"/>
  <c r="D20" i="3"/>
  <c r="F20" i="3"/>
  <c r="G20" i="3"/>
  <c r="H20" i="3"/>
  <c r="E19" i="3"/>
  <c r="I19" i="3"/>
  <c r="J19" i="3" s="1"/>
  <c r="E14" i="3" l="1"/>
  <c r="I14" i="3" s="1"/>
  <c r="J14" i="3" s="1"/>
  <c r="E18" i="3"/>
  <c r="E17" i="3"/>
  <c r="E16" i="3"/>
  <c r="I16" i="3" s="1"/>
  <c r="J16" i="3" s="1"/>
  <c r="I18" i="3" l="1"/>
  <c r="E20" i="3"/>
  <c r="I17" i="3"/>
  <c r="J17" i="3" s="1"/>
  <c r="H34" i="1"/>
  <c r="I34" i="1"/>
  <c r="G34" i="1"/>
  <c r="F34" i="1"/>
  <c r="E34" i="1"/>
  <c r="D34" i="1"/>
  <c r="J18" i="3" l="1"/>
  <c r="J20" i="3" s="1"/>
  <c r="I20" i="3"/>
  <c r="K33" i="1"/>
  <c r="E18" i="2"/>
  <c r="I18" i="2" s="1"/>
  <c r="J18" i="2" s="1"/>
  <c r="J34" i="1" l="1"/>
  <c r="K30" i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4" i="1" l="1"/>
  <c r="E15" i="3"/>
  <c r="E16" i="2"/>
  <c r="I16" i="2" s="1"/>
  <c r="E15" i="2"/>
  <c r="I15" i="2" s="1"/>
  <c r="J15" i="2" s="1"/>
  <c r="I15" i="3" l="1"/>
  <c r="J16" i="2"/>
  <c r="J15" i="3" l="1"/>
  <c r="E14" i="2" l="1"/>
  <c r="E17" i="2"/>
  <c r="I14" i="2" l="1"/>
  <c r="I20" i="2" s="1"/>
  <c r="E20" i="2"/>
  <c r="I17" i="2"/>
  <c r="J17" i="2" s="1"/>
  <c r="J14" i="2" l="1"/>
  <c r="J20" i="2" s="1"/>
</calcChain>
</file>

<file path=xl/sharedStrings.xml><?xml version="1.0" encoding="utf-8"?>
<sst xmlns="http://schemas.openxmlformats.org/spreadsheetml/2006/main" count="142" uniqueCount="87">
  <si>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</si>
  <si>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</si>
  <si>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</si>
  <si>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</si>
  <si>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</si>
  <si>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</si>
  <si>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</si>
  <si>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</si>
  <si>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</si>
  <si>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</si>
  <si>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</si>
  <si>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</si>
  <si>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</si>
  <si>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</si>
  <si>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</si>
  <si>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</si>
  <si>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</si>
  <si>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</si>
  <si>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</si>
  <si>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</si>
  <si>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</si>
  <si>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</si>
  <si>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</si>
  <si>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</si>
  <si>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</si>
  <si>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</si>
  <si>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</si>
  <si>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</si>
  <si>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</si>
  <si>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</si>
  <si>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</si>
  <si>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</si>
  <si>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</si>
  <si>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</si>
  <si>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</si>
  <si>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</si>
  <si>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</si>
  <si>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ASISTENTE CONTABILIDAD</t>
  </si>
  <si>
    <t>MARIA ESTHER CABRERA MUES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</si>
  <si>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</si>
  <si>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</si>
  <si>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</si>
  <si>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</si>
  <si>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</si>
  <si>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</si>
  <si>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</si>
  <si>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</si>
  <si>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</si>
  <si>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</si>
  <si>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</si>
  <si>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</si>
  <si>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</si>
  <si>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</si>
  <si>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</si>
  <si>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</si>
  <si>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</si>
  <si>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</si>
  <si>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</si>
  <si>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</si>
  <si>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</si>
  <si>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</si>
  <si>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</si>
  <si>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</si>
  <si>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</si>
  <si>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</si>
  <si>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</si>
  <si>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</si>
  <si>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</si>
  <si>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WERNER LEO VALERA</t>
  </si>
  <si>
    <t>ENC. DIV. EMBARCACIONES Y EQUIP.</t>
  </si>
  <si>
    <t>001-1753435-4</t>
  </si>
  <si>
    <t>ANTONIO ESTEBAN PEREZ GRANVILLE</t>
  </si>
  <si>
    <t>ASESOR FORMULACION DE PROYECTOS</t>
  </si>
  <si>
    <t>CAROLINA NAJLA KURY SANCHEZ</t>
  </si>
  <si>
    <t>COMUNICADORA PUBLICISTA</t>
  </si>
  <si>
    <t>JORGE LUIS AYBAR MANZUETA</t>
  </si>
  <si>
    <t>001-1867750-9</t>
  </si>
  <si>
    <t>DAVID MALDONADO BURGOS</t>
  </si>
  <si>
    <t>CONTADOR</t>
  </si>
  <si>
    <t>Correspondiente al mes de Enero 2015</t>
  </si>
  <si>
    <t>VICTOR ANTONIO SUAREZ FRANCO</t>
  </si>
  <si>
    <t>ASESOR RELACIONES INTERNACIONALES</t>
  </si>
  <si>
    <t>PATRICIA ELENA VERGARA DURAN</t>
  </si>
  <si>
    <t>INGENIERA SENIOR DEPTO. TECNICO</t>
  </si>
  <si>
    <t>GLORIA ALEJANDRA GARCIA RODRIGUEZ-GUERRA</t>
  </si>
  <si>
    <t>ENC. DIV. GEOMATICA BATIMETRIA</t>
  </si>
  <si>
    <t>EDUARDO CORTORREAL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</si>
</sst>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67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4478.78</v>
      </c>
      <c r="J14" s="3">
        <f t="shared" ref="J14:J33" si="0">SUM(E14:I14)</f>
        <v>61726.45</v>
      </c>
      <c r="K14" s="3">
        <f>D14-J14</f>
        <v>188273.55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20000</v>
      </c>
      <c r="E15" s="3">
        <v>0</v>
      </c>
      <c r="F15" s="3">
        <v>25</v>
      </c>
      <c r="G15" s="3">
        <v>574</v>
      </c>
      <c r="H15" s="3">
        <v>608</v>
      </c>
      <c r="I15" s="3">
        <v>2265.92</v>
      </c>
      <c r="J15" s="3">
        <f t="shared" si="0"/>
        <v>3472.92</v>
      </c>
      <c r="K15" s="3">
        <f t="shared" ref="K15:K29" si="1">D15-J15</f>
        <v>16527.080000000002</v>
      </c>
    </row>
    <row r="16" spans="1:11" x14ac:dyDescent="0.25">
      <c r="A16" s="5" t="s">
        <v>25</v>
      </c>
      <c r="B16" s="5" t="s">
        <v>39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571.38</v>
      </c>
      <c r="J16" s="3">
        <f t="shared" si="0"/>
        <v>16034.63</v>
      </c>
      <c r="K16" s="3">
        <f t="shared" si="1"/>
        <v>73965.37</v>
      </c>
    </row>
    <row r="17" spans="1:11" x14ac:dyDescent="0.25">
      <c r="A17" s="5" t="s">
        <v>26</v>
      </c>
      <c r="B17" s="5" t="s">
        <v>27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110000</v>
      </c>
      <c r="E18" s="3">
        <v>15083.67</v>
      </c>
      <c r="F18" s="3">
        <v>25</v>
      </c>
      <c r="G18" s="3">
        <v>3157</v>
      </c>
      <c r="H18" s="3">
        <v>2628.08</v>
      </c>
      <c r="I18" s="3">
        <v>8121.3</v>
      </c>
      <c r="J18" s="3">
        <f t="shared" si="0"/>
        <v>29015.05</v>
      </c>
      <c r="K18" s="3">
        <f t="shared" si="1"/>
        <v>80984.95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14300</v>
      </c>
      <c r="E19" s="3">
        <v>0</v>
      </c>
      <c r="F19" s="3">
        <v>25</v>
      </c>
      <c r="G19" s="3">
        <v>410.41</v>
      </c>
      <c r="H19" s="3">
        <v>434.72</v>
      </c>
      <c r="I19" s="3">
        <v>402.32</v>
      </c>
      <c r="J19" s="3">
        <f t="shared" si="0"/>
        <v>1272.45</v>
      </c>
      <c r="K19" s="3">
        <f t="shared" si="1"/>
        <v>13027.55</v>
      </c>
    </row>
    <row r="20" spans="1:11" x14ac:dyDescent="0.25">
      <c r="A20" s="5" t="s">
        <v>35</v>
      </c>
      <c r="B20" s="5" t="s">
        <v>40</v>
      </c>
      <c r="C20" s="5" t="s">
        <v>21</v>
      </c>
      <c r="D20" s="3">
        <v>47500</v>
      </c>
      <c r="E20" s="3">
        <v>1704.88</v>
      </c>
      <c r="F20" s="3">
        <v>25</v>
      </c>
      <c r="G20" s="3">
        <v>1363.25</v>
      </c>
      <c r="H20" s="3">
        <v>1444</v>
      </c>
      <c r="I20" s="3">
        <v>402.32</v>
      </c>
      <c r="J20" s="3">
        <f t="shared" si="0"/>
        <v>4939.45</v>
      </c>
      <c r="K20" s="3">
        <f t="shared" si="1"/>
        <v>42560.55</v>
      </c>
    </row>
    <row r="21" spans="1:11" x14ac:dyDescent="0.25">
      <c r="A21" s="5" t="s">
        <v>36</v>
      </c>
      <c r="B21" s="5" t="s">
        <v>37</v>
      </c>
      <c r="C21" s="5" t="s">
        <v>21</v>
      </c>
      <c r="D21" s="3">
        <v>80000</v>
      </c>
      <c r="E21" s="3">
        <v>7847.94</v>
      </c>
      <c r="F21" s="3">
        <v>25</v>
      </c>
      <c r="G21" s="3">
        <v>2296</v>
      </c>
      <c r="H21" s="3">
        <v>2432</v>
      </c>
      <c r="I21" s="3">
        <v>1624.26</v>
      </c>
      <c r="J21" s="3">
        <f t="shared" si="0"/>
        <v>14225.199999999999</v>
      </c>
      <c r="K21" s="3">
        <f t="shared" si="1"/>
        <v>65774.8</v>
      </c>
    </row>
    <row r="22" spans="1:11" x14ac:dyDescent="0.25">
      <c r="A22" s="5" t="s">
        <v>38</v>
      </c>
      <c r="B22" s="7" t="s">
        <v>41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42</v>
      </c>
      <c r="B23" s="7" t="s">
        <v>43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1624.26</v>
      </c>
      <c r="J23" s="3">
        <f t="shared" si="0"/>
        <v>8369.2900000000009</v>
      </c>
      <c r="K23" s="3">
        <f t="shared" si="1"/>
        <v>49130.71</v>
      </c>
    </row>
    <row r="24" spans="1:11" x14ac:dyDescent="0.25">
      <c r="A24" s="5" t="s">
        <v>51</v>
      </c>
      <c r="B24" s="7" t="s">
        <v>58</v>
      </c>
      <c r="C24" s="7" t="s">
        <v>21</v>
      </c>
      <c r="D24" s="8">
        <v>70000</v>
      </c>
      <c r="E24" s="8">
        <v>5674.03</v>
      </c>
      <c r="F24" s="8">
        <v>25</v>
      </c>
      <c r="G24" s="8">
        <v>2009</v>
      </c>
      <c r="H24" s="8">
        <v>2128</v>
      </c>
      <c r="I24" s="8">
        <v>1624.26</v>
      </c>
      <c r="J24" s="3">
        <f t="shared" si="0"/>
        <v>11460.289999999999</v>
      </c>
      <c r="K24" s="3">
        <f t="shared" si="1"/>
        <v>58539.71</v>
      </c>
    </row>
    <row r="25" spans="1:11" x14ac:dyDescent="0.25">
      <c r="A25" s="5" t="s">
        <v>59</v>
      </c>
      <c r="B25" s="7" t="s">
        <v>54</v>
      </c>
      <c r="C25" s="7" t="s">
        <v>21</v>
      </c>
      <c r="D25" s="8">
        <v>90000</v>
      </c>
      <c r="E25" s="8">
        <v>10227.17</v>
      </c>
      <c r="F25" s="8">
        <v>25</v>
      </c>
      <c r="G25" s="8">
        <v>2583</v>
      </c>
      <c r="H25" s="8">
        <v>2628.08</v>
      </c>
      <c r="I25" s="8">
        <v>0</v>
      </c>
      <c r="J25" s="3">
        <f t="shared" si="0"/>
        <v>15463.25</v>
      </c>
      <c r="K25" s="3">
        <f t="shared" si="1"/>
        <v>74536.75</v>
      </c>
    </row>
    <row r="26" spans="1:11" x14ac:dyDescent="0.25">
      <c r="A26" s="5" t="s">
        <v>52</v>
      </c>
      <c r="B26" s="7" t="s">
        <v>53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55</v>
      </c>
      <c r="B27" s="7" t="s">
        <v>56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64</v>
      </c>
      <c r="B28" s="7" t="s">
        <v>60</v>
      </c>
      <c r="C28" s="7" t="s">
        <v>21</v>
      </c>
      <c r="D28" s="8">
        <v>90000</v>
      </c>
      <c r="E28" s="8">
        <v>10227.17</v>
      </c>
      <c r="F28" s="8">
        <v>25</v>
      </c>
      <c r="G28" s="8">
        <v>2583</v>
      </c>
      <c r="H28" s="8">
        <v>2628.08</v>
      </c>
      <c r="I28" s="8">
        <v>6497.04</v>
      </c>
      <c r="J28" s="3">
        <f t="shared" si="0"/>
        <v>21960.29</v>
      </c>
      <c r="K28" s="3">
        <f t="shared" si="1"/>
        <v>68039.709999999992</v>
      </c>
    </row>
    <row r="29" spans="1:11" x14ac:dyDescent="0.25">
      <c r="A29" s="5" t="s">
        <v>61</v>
      </c>
      <c r="B29" s="5" t="s">
        <v>62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63</v>
      </c>
      <c r="B30" s="7" t="s">
        <v>53</v>
      </c>
      <c r="C30" s="7" t="s">
        <v>21</v>
      </c>
      <c r="D30" s="3">
        <v>13000</v>
      </c>
      <c r="E30" s="3">
        <v>0</v>
      </c>
      <c r="F30" s="3">
        <v>25</v>
      </c>
      <c r="G30" s="3">
        <v>373.1</v>
      </c>
      <c r="H30" s="3">
        <v>395.2</v>
      </c>
      <c r="I30" s="8">
        <v>0</v>
      </c>
      <c r="J30" s="3">
        <f t="shared" si="0"/>
        <v>793.3</v>
      </c>
      <c r="K30" s="3">
        <f t="shared" ref="K30" si="2">D30-J30</f>
        <v>12206.7</v>
      </c>
    </row>
    <row r="31" spans="1:11" x14ac:dyDescent="0.25">
      <c r="A31" s="5" t="s">
        <v>77</v>
      </c>
      <c r="B31" s="7" t="s">
        <v>78</v>
      </c>
      <c r="C31" s="7" t="s">
        <v>21</v>
      </c>
      <c r="D31" s="3">
        <v>30000</v>
      </c>
      <c r="E31" s="3">
        <v>0</v>
      </c>
      <c r="F31" s="3">
        <v>25</v>
      </c>
      <c r="G31" s="3">
        <v>861</v>
      </c>
      <c r="H31" s="3">
        <v>912</v>
      </c>
      <c r="I31" s="8">
        <v>0</v>
      </c>
      <c r="J31" s="3">
        <f t="shared" si="0"/>
        <v>1798</v>
      </c>
      <c r="K31" s="3">
        <f t="shared" ref="K31" si="3">D31-J31</f>
        <v>28202</v>
      </c>
    </row>
    <row r="32" spans="1:11" x14ac:dyDescent="0.25">
      <c r="A32" s="5" t="s">
        <v>84</v>
      </c>
      <c r="B32" s="7" t="s">
        <v>85</v>
      </c>
      <c r="C32" s="7" t="s">
        <v>21</v>
      </c>
      <c r="D32" s="3">
        <v>40000</v>
      </c>
      <c r="E32" s="3">
        <v>646.36</v>
      </c>
      <c r="F32" s="3">
        <v>25</v>
      </c>
      <c r="G32" s="3">
        <v>1148</v>
      </c>
      <c r="H32" s="3">
        <v>1216</v>
      </c>
      <c r="I32" s="8">
        <v>0</v>
      </c>
      <c r="J32" s="3">
        <f t="shared" ref="J32" si="4">SUM(E32:I32)</f>
        <v>3035.36</v>
      </c>
      <c r="K32" s="3">
        <f t="shared" ref="K32" si="5">D32-J32</f>
        <v>36964.639999999999</v>
      </c>
    </row>
    <row r="33" spans="1:11" x14ac:dyDescent="0.25">
      <c r="A33" s="5" t="s">
        <v>86</v>
      </c>
      <c r="B33" s="7" t="s">
        <v>18</v>
      </c>
      <c r="C33" s="7" t="s">
        <v>21</v>
      </c>
      <c r="D33" s="3">
        <v>18000</v>
      </c>
      <c r="E33" s="3">
        <v>0</v>
      </c>
      <c r="F33" s="3">
        <v>25</v>
      </c>
      <c r="G33" s="3">
        <v>516.6</v>
      </c>
      <c r="H33" s="3">
        <v>547.20000000000005</v>
      </c>
      <c r="I33" s="8">
        <v>0</v>
      </c>
      <c r="J33" s="3">
        <f t="shared" si="0"/>
        <v>1088.8000000000002</v>
      </c>
      <c r="K33" s="3">
        <f t="shared" ref="K33" si="6">D33-J33</f>
        <v>16911.2</v>
      </c>
    </row>
    <row r="34" spans="1:11" x14ac:dyDescent="0.25">
      <c r="B34" s="14" t="s">
        <v>24</v>
      </c>
      <c r="C34" s="14"/>
      <c r="D34" s="6">
        <f t="shared" ref="D34:K34" si="7">SUM(D14:D33)</f>
        <v>1285781</v>
      </c>
      <c r="E34" s="6">
        <f t="shared" si="7"/>
        <v>146121.25</v>
      </c>
      <c r="F34" s="6">
        <f t="shared" si="7"/>
        <v>500</v>
      </c>
      <c r="G34" s="6">
        <f t="shared" si="7"/>
        <v>34628.869999999995</v>
      </c>
      <c r="H34" s="6">
        <f t="shared" si="7"/>
        <v>30384.22</v>
      </c>
      <c r="I34" s="6">
        <f t="shared" si="7"/>
        <v>27611.839999999997</v>
      </c>
      <c r="J34" s="6">
        <f t="shared" si="7"/>
        <v>239246.18</v>
      </c>
      <c r="K34" s="6">
        <f t="shared" si="7"/>
        <v>1046534.8199999997</v>
      </c>
    </row>
    <row r="35" spans="1:11" x14ac:dyDescent="0.25">
      <c r="K35" s="10"/>
    </row>
  </sheetData>
  <mergeCells count="5">
    <mergeCell ref="A7:K7"/>
    <mergeCell ref="A8:K8"/>
    <mergeCell ref="A10:K10"/>
    <mergeCell ref="A11:K11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0"/>
  <sheetViews>
    <sheetView zoomScaleNormal="100" workbookViewId="0">
      <selection activeCell="D19" sqref="D19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31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28</v>
      </c>
      <c r="B14" s="5" t="s">
        <v>27</v>
      </c>
      <c r="C14" s="5" t="s">
        <v>29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8" si="1">SUM(E14:H14)</f>
        <v>648.1</v>
      </c>
      <c r="J14" s="3">
        <f t="shared" ref="J14" si="2">D14-I14</f>
        <v>5832.9</v>
      </c>
    </row>
    <row r="15" spans="1:12" x14ac:dyDescent="0.25">
      <c r="A15" s="5" t="s">
        <v>45</v>
      </c>
      <c r="B15" s="9" t="s">
        <v>46</v>
      </c>
      <c r="C15" s="5" t="s">
        <v>49</v>
      </c>
      <c r="D15" s="8">
        <v>19000</v>
      </c>
      <c r="E15" s="8">
        <f t="shared" ref="E15:E19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8" si="4">D15-I15</f>
        <v>17100</v>
      </c>
    </row>
    <row r="16" spans="1:12" x14ac:dyDescent="0.25">
      <c r="A16" s="5" t="s">
        <v>47</v>
      </c>
      <c r="B16" s="9" t="s">
        <v>48</v>
      </c>
      <c r="C16" s="5" t="s">
        <v>50</v>
      </c>
      <c r="D16" s="8">
        <v>40000</v>
      </c>
      <c r="E16" s="8">
        <f t="shared" si="3"/>
        <v>4000</v>
      </c>
      <c r="F16" s="8">
        <v>0</v>
      </c>
      <c r="G16" s="8">
        <v>0</v>
      </c>
      <c r="H16" s="8">
        <v>0</v>
      </c>
      <c r="I16" s="3">
        <f t="shared" si="1"/>
        <v>4000</v>
      </c>
      <c r="J16" s="8">
        <f t="shared" si="4"/>
        <v>36000</v>
      </c>
    </row>
    <row r="17" spans="1:10" x14ac:dyDescent="0.25">
      <c r="A17" s="5" t="s">
        <v>44</v>
      </c>
      <c r="B17" s="5" t="s">
        <v>27</v>
      </c>
      <c r="C17" s="5" t="s">
        <v>30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si="1"/>
        <v>1500</v>
      </c>
      <c r="J17" s="3">
        <f t="shared" si="4"/>
        <v>13500</v>
      </c>
    </row>
    <row r="18" spans="1:10" x14ac:dyDescent="0.25">
      <c r="A18" s="5" t="s">
        <v>68</v>
      </c>
      <c r="B18" s="5" t="s">
        <v>69</v>
      </c>
      <c r="C18" s="5" t="s">
        <v>70</v>
      </c>
      <c r="D18" s="3">
        <v>40000</v>
      </c>
      <c r="E18" s="3">
        <f t="shared" si="3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4"/>
        <v>36000</v>
      </c>
    </row>
    <row r="19" spans="1:10" x14ac:dyDescent="0.25">
      <c r="A19" s="5" t="s">
        <v>75</v>
      </c>
      <c r="B19" s="5" t="s">
        <v>18</v>
      </c>
      <c r="C19" s="5" t="s">
        <v>76</v>
      </c>
      <c r="D19" s="3">
        <v>15000</v>
      </c>
      <c r="E19" s="3">
        <f t="shared" si="3"/>
        <v>1500</v>
      </c>
      <c r="F19" s="3">
        <v>0</v>
      </c>
      <c r="G19" s="3">
        <v>0</v>
      </c>
      <c r="H19" s="3">
        <v>0</v>
      </c>
      <c r="I19" s="3">
        <f t="shared" ref="I19" si="5">SUM(E19:H19)</f>
        <v>1500</v>
      </c>
      <c r="J19" s="3">
        <f t="shared" ref="J19" si="6">D19-I19</f>
        <v>13500</v>
      </c>
    </row>
    <row r="20" spans="1:10" x14ac:dyDescent="0.25">
      <c r="B20" s="15" t="s">
        <v>12</v>
      </c>
      <c r="C20" s="16"/>
      <c r="D20" s="4">
        <f t="shared" ref="D20:J20" si="7">SUM(D14:D19)</f>
        <v>135481</v>
      </c>
      <c r="E20" s="4">
        <f t="shared" si="7"/>
        <v>13548.1</v>
      </c>
      <c r="F20" s="4">
        <f t="shared" si="7"/>
        <v>0</v>
      </c>
      <c r="G20" s="4">
        <f t="shared" si="7"/>
        <v>0</v>
      </c>
      <c r="H20" s="4">
        <f t="shared" si="7"/>
        <v>0</v>
      </c>
      <c r="I20" s="4">
        <f t="shared" si="7"/>
        <v>13548.1</v>
      </c>
      <c r="J20" s="4">
        <f t="shared" si="7"/>
        <v>121932.9</v>
      </c>
    </row>
  </sheetData>
  <mergeCells count="5">
    <mergeCell ref="A7:J7"/>
    <mergeCell ref="A10:J10"/>
    <mergeCell ref="A11:J11"/>
    <mergeCell ref="B20:C20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D24" sqref="D24"/>
    </sheetView>
  </sheetViews>
  <sheetFormatPr defaultRowHeight="15" x14ac:dyDescent="0.25"/>
  <cols>
    <col min="1" max="1" width="37.57031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67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65</v>
      </c>
      <c r="B14" s="5" t="s">
        <v>66</v>
      </c>
      <c r="C14" s="5" t="s">
        <v>33</v>
      </c>
      <c r="D14" s="3">
        <v>50000</v>
      </c>
      <c r="E14" s="3">
        <f>D14*10%</f>
        <v>5000</v>
      </c>
      <c r="F14" s="3">
        <v>0</v>
      </c>
      <c r="G14" s="3">
        <v>0</v>
      </c>
      <c r="H14" s="3">
        <v>0</v>
      </c>
      <c r="I14" s="3">
        <f>SUM(E14:H14)</f>
        <v>5000</v>
      </c>
      <c r="J14" s="3">
        <f>D14-I14</f>
        <v>45000</v>
      </c>
    </row>
    <row r="15" spans="1:11" x14ac:dyDescent="0.25">
      <c r="A15" s="5" t="s">
        <v>34</v>
      </c>
      <c r="B15" s="9" t="s">
        <v>57</v>
      </c>
      <c r="C15" s="5" t="s">
        <v>33</v>
      </c>
      <c r="D15" s="8">
        <v>35000</v>
      </c>
      <c r="E15" s="8">
        <f t="shared" ref="E15" si="0">D15*10%</f>
        <v>3500</v>
      </c>
      <c r="F15" s="3">
        <v>0</v>
      </c>
      <c r="G15" s="3">
        <v>0</v>
      </c>
      <c r="H15" s="3">
        <v>0</v>
      </c>
      <c r="I15" s="3">
        <f t="shared" ref="I15" si="1">SUM(E15:H15)</f>
        <v>3500</v>
      </c>
      <c r="J15" s="3">
        <f t="shared" ref="J15" si="2">D15-I15</f>
        <v>31500</v>
      </c>
    </row>
    <row r="16" spans="1:11" x14ac:dyDescent="0.25">
      <c r="A16" s="5" t="s">
        <v>82</v>
      </c>
      <c r="B16" s="9" t="s">
        <v>83</v>
      </c>
      <c r="C16" s="5" t="s">
        <v>33</v>
      </c>
      <c r="D16" s="8">
        <v>120000</v>
      </c>
      <c r="E16" s="8">
        <f t="shared" ref="E16" si="3">D16*10%</f>
        <v>12000</v>
      </c>
      <c r="F16" s="3">
        <v>0</v>
      </c>
      <c r="G16" s="3">
        <v>0</v>
      </c>
      <c r="H16" s="3">
        <v>0</v>
      </c>
      <c r="I16" s="3">
        <f t="shared" ref="I16" si="4">SUM(E16:H16)</f>
        <v>12000</v>
      </c>
      <c r="J16" s="3">
        <f t="shared" ref="J16" si="5">D16-I16</f>
        <v>108000</v>
      </c>
    </row>
    <row r="17" spans="1:10" x14ac:dyDescent="0.25">
      <c r="A17" s="5" t="s">
        <v>71</v>
      </c>
      <c r="B17" s="9" t="s">
        <v>72</v>
      </c>
      <c r="C17" s="5" t="s">
        <v>33</v>
      </c>
      <c r="D17" s="8">
        <v>70000</v>
      </c>
      <c r="E17" s="8">
        <f t="shared" ref="E17" si="6">D17*10%</f>
        <v>7000</v>
      </c>
      <c r="F17" s="3">
        <v>0</v>
      </c>
      <c r="G17" s="3">
        <v>0</v>
      </c>
      <c r="H17" s="3">
        <v>0</v>
      </c>
      <c r="I17" s="3">
        <f t="shared" ref="I17" si="7">SUM(E17:H17)</f>
        <v>7000</v>
      </c>
      <c r="J17" s="3">
        <f t="shared" ref="J17" si="8">D17-I17</f>
        <v>63000</v>
      </c>
    </row>
    <row r="18" spans="1:10" x14ac:dyDescent="0.25">
      <c r="A18" s="5" t="s">
        <v>80</v>
      </c>
      <c r="B18" s="9" t="s">
        <v>81</v>
      </c>
      <c r="C18" s="5" t="s">
        <v>33</v>
      </c>
      <c r="D18" s="8">
        <v>70000</v>
      </c>
      <c r="E18" s="8">
        <f t="shared" ref="E18" si="9">D18*10%</f>
        <v>7000</v>
      </c>
      <c r="F18" s="3">
        <v>0</v>
      </c>
      <c r="G18" s="3">
        <v>0</v>
      </c>
      <c r="H18" s="3">
        <v>0</v>
      </c>
      <c r="I18" s="3">
        <f t="shared" ref="I18" si="10">SUM(E18:H18)</f>
        <v>7000</v>
      </c>
      <c r="J18" s="3">
        <f t="shared" ref="J18" si="11">D18-I18</f>
        <v>63000</v>
      </c>
    </row>
    <row r="19" spans="1:10" x14ac:dyDescent="0.25">
      <c r="A19" s="5" t="s">
        <v>73</v>
      </c>
      <c r="B19" s="5" t="s">
        <v>74</v>
      </c>
      <c r="C19" s="5" t="s">
        <v>33</v>
      </c>
      <c r="D19" s="8">
        <v>150000</v>
      </c>
      <c r="E19" s="8">
        <f t="shared" ref="E19" si="12">D19*10%</f>
        <v>15000</v>
      </c>
      <c r="F19" s="3">
        <v>0</v>
      </c>
      <c r="G19" s="3">
        <v>0</v>
      </c>
      <c r="H19" s="3">
        <v>0</v>
      </c>
      <c r="I19" s="3">
        <f t="shared" ref="I19" si="13">SUM(E19:H19)</f>
        <v>15000</v>
      </c>
      <c r="J19" s="3">
        <f t="shared" ref="J19" si="14">D19-I19</f>
        <v>135000</v>
      </c>
    </row>
    <row r="20" spans="1:10" x14ac:dyDescent="0.25">
      <c r="B20" s="15" t="s">
        <v>12</v>
      </c>
      <c r="C20" s="16"/>
      <c r="D20" s="4">
        <f t="shared" ref="D20:J20" si="15">SUM(D14:D19)</f>
        <v>495000</v>
      </c>
      <c r="E20" s="4">
        <f t="shared" si="15"/>
        <v>49500</v>
      </c>
      <c r="F20" s="4">
        <f t="shared" si="15"/>
        <v>0</v>
      </c>
      <c r="G20" s="4">
        <f t="shared" si="15"/>
        <v>0</v>
      </c>
      <c r="H20" s="4">
        <f t="shared" si="15"/>
        <v>0</v>
      </c>
      <c r="I20" s="4">
        <f t="shared" si="15"/>
        <v>49500</v>
      </c>
      <c r="J20" s="4">
        <f t="shared" si="15"/>
        <v>445500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2018-02-05T15:35:21Z</dcterms:modified>
</cp:coreProperties>
</file>