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3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 l="1"/>
  <c r="E16" i="3"/>
  <c r="I16" i="3"/>
  <c r="J15" i="3" l="1"/>
  <c r="I15" i="3"/>
  <c r="E15" i="3"/>
  <c r="I30" i="1" l="1"/>
  <c r="J29" i="1"/>
  <c r="K29" i="1" s="1"/>
  <c r="H30" i="1"/>
  <c r="G30" i="1"/>
  <c r="F30" i="1"/>
  <c r="E30" i="1"/>
  <c r="D30" i="1"/>
  <c r="J28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14" i="1"/>
  <c r="J30" i="1" l="1"/>
  <c r="K28" i="1"/>
  <c r="K27" i="1"/>
  <c r="K26" i="1"/>
  <c r="D23" i="3"/>
  <c r="E22" i="3"/>
  <c r="I22" i="3" s="1"/>
  <c r="J22" i="3" s="1"/>
  <c r="E21" i="3"/>
  <c r="I21" i="3" s="1"/>
  <c r="J21" i="3" s="1"/>
  <c r="E20" i="3"/>
  <c r="I20" i="3" s="1"/>
  <c r="J20" i="3" s="1"/>
  <c r="E19" i="3"/>
  <c r="I19" i="3" s="1"/>
  <c r="J19" i="3" s="1"/>
  <c r="E17" i="3"/>
  <c r="I17" i="3" s="1"/>
  <c r="J17" i="3" s="1"/>
  <c r="E18" i="3"/>
  <c r="I18" i="3" s="1"/>
  <c r="J18" i="3" s="1"/>
  <c r="E14" i="3"/>
  <c r="I14" i="3" s="1"/>
  <c r="I16" i="2"/>
  <c r="I19" i="2"/>
  <c r="I20" i="2"/>
  <c r="I14" i="2"/>
  <c r="H21" i="2"/>
  <c r="G21" i="2"/>
  <c r="F21" i="2"/>
  <c r="D21" i="2"/>
  <c r="J19" i="2"/>
  <c r="E20" i="2"/>
  <c r="E19" i="2"/>
  <c r="K24" i="1"/>
  <c r="K25" i="1"/>
  <c r="K23" i="1"/>
  <c r="I23" i="3" l="1"/>
  <c r="E23" i="3"/>
  <c r="J20" i="2"/>
  <c r="F23" i="3"/>
  <c r="G23" i="3" l="1"/>
  <c r="H23" i="3"/>
  <c r="J14" i="3"/>
  <c r="J23" i="3" s="1"/>
  <c r="E18" i="2" l="1"/>
  <c r="I18" i="2" s="1"/>
  <c r="J18" i="2" s="1"/>
  <c r="K21" i="1" l="1"/>
  <c r="K22" i="1"/>
  <c r="E14" i="2" l="1"/>
  <c r="E15" i="2"/>
  <c r="E16" i="2"/>
  <c r="E17" i="2"/>
  <c r="I17" i="2" s="1"/>
  <c r="I15" i="2" l="1"/>
  <c r="J15" i="2" s="1"/>
  <c r="E21" i="2"/>
  <c r="J16" i="2"/>
  <c r="J17" i="2"/>
  <c r="K18" i="1"/>
  <c r="J21" i="2" l="1"/>
  <c r="I21" i="2"/>
  <c r="J14" i="2"/>
  <c r="K16" i="1"/>
  <c r="K19" i="1"/>
  <c r="K30" i="1" s="1"/>
  <c r="K20" i="1"/>
  <c r="K15" i="1"/>
  <c r="K17" i="1"/>
  <c r="K14" i="1" l="1"/>
</calcChain>
</file>

<file path=xl/sharedStrings.xml><?xml version="1.0" encoding="utf-8"?>
<sst xmlns="http://schemas.openxmlformats.org/spreadsheetml/2006/main" count="142" uniqueCount="90">
  <si>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</si>
  <si>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</si>
  <si>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</si>
  <si>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</si>
  <si>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</si>
  <si>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</si>
  <si>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</si>
  <si>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</si>
  <si>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</si>
  <si>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</si>
  <si>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</si>
  <si>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</si>
  <si>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</si>
  <si>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</si>
  <si>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</si>
  <si>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</si>
  <si>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</si>
  <si>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</si>
  <si>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</si>
  <si>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</si>
  <si>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</si>
  <si>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</si>
  <si>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</si>
  <si>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</si>
  <si>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</si>
  <si>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RENE WALTERIO COLL DELGADO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</si>
  <si>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</si>
  <si>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</si>
  <si>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</si>
  <si>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</si>
  <si>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</si>
  <si>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</si>
  <si>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</si>
  <si>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</si>
  <si>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</si>
  <si>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</si>
  <si>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</si>
  <si>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</si>
  <si>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</si>
  <si>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</si>
  <si>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</si>
  <si>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CONTRATADO</t>
  </si>
  <si>
    <t>CONSULTOR JURIDICO</t>
  </si>
  <si>
    <t>JOSE NAJIB CHABEBE CASTILLO</t>
  </si>
  <si>
    <t>NIURKA JOSEFA CASTILLO GARCIA</t>
  </si>
  <si>
    <t>ASESOR DE COMUNICACIONES</t>
  </si>
  <si>
    <t>ILEANA FUERTES ROBLES</t>
  </si>
  <si>
    <t>ANA LUCIA MATOS JIMENEZ</t>
  </si>
  <si>
    <t>ASISTENTE CONTABILIDAD</t>
  </si>
  <si>
    <t>MARIA ESTHER CABRERA MUES</t>
  </si>
  <si>
    <t>RICARDO ANTONIO PLATA CASTILLO</t>
  </si>
  <si>
    <t>001-1175311-7</t>
  </si>
  <si>
    <t>“Año del Bicentenario del Natalicio de Juan Pablo Duarte”</t>
  </si>
  <si>
    <t>ENC. DIV. OCEANOG. Y REC. MARINOS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</si>
  <si>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</si>
  <si>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</si>
  <si>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</si>
  <si>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</si>
  <si>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</si>
  <si>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JOAQUIN DEL CARMEN PERALTA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</si>
  <si>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</si>
  <si>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</si>
  <si>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</si>
  <si>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</si>
  <si>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</si>
  <si>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</si>
  <si>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</si>
  <si>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YOSSI ABADI</t>
  </si>
  <si>
    <t>ASESOR ASUNTOS INTERNACIONALES</t>
  </si>
  <si>
    <t>MARIELLE ODETTE PARRA LEGER</t>
  </si>
  <si>
    <t>LUIS WILFRADYS ENCARNACION ENCARNACION</t>
  </si>
  <si>
    <t>MENSAJERO</t>
  </si>
  <si>
    <t>ENC. DIV. GEOMETRICA BATIMETRICA</t>
  </si>
  <si>
    <t>CARMINIA CELIDED SEVERINO</t>
  </si>
  <si>
    <t>ENC. DIV. EDUC. PRENSA (INTERINA)</t>
  </si>
  <si>
    <t>EDDY SANTIAGO AYBAR</t>
  </si>
  <si>
    <t>TEC. PLATAFORMA TECNOLOGICA</t>
  </si>
  <si>
    <t>ASESORA FINANCIERA</t>
  </si>
  <si>
    <t>FEDERICO HERMINIO JOSE HENRIQUEZ</t>
  </si>
  <si>
    <t>SERV. DE SOPORTE AUDIOVISUALES</t>
  </si>
  <si>
    <t>PEDRO JULIAN ATILES NIN</t>
  </si>
  <si>
    <t>CONSULTOR Y/O ASESOR MARITIMO</t>
  </si>
  <si>
    <t>ABOGADA/ENC. COMPRAS</t>
  </si>
  <si>
    <t>HECTOR YAMIL RODRIGUEZ ASILIS</t>
  </si>
  <si>
    <t>VILMA HIRANYA FERNANDEZ GUZMAN</t>
  </si>
  <si>
    <t>ENC. DIV. PLANIFICACION Y DESARROLLO</t>
  </si>
  <si>
    <t>CARLOS TRONCOSO LLBERES</t>
  </si>
  <si>
    <t>DIRECTOR TECNICO</t>
  </si>
  <si>
    <r>
      <t>Correspondiente al mes de Agosto del</t>
    </r>
    <r>
      <rPr>
        <b/>
        <u/>
        <sz val="14"/>
        <rFont val="Arial"/>
        <family val="2"/>
      </rPr>
      <t xml:space="preserve"> 2013</t>
    </r>
  </si>
  <si>
    <t>Correspondiente al mes de Agosto del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</si>
</sst>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7" fillId="0" borderId="4" xfId="0" applyNumberFormat="1" applyFont="1" applyFill="1" applyBorder="1"/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310960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0"/>
  <sheetViews>
    <sheetView tabSelected="1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4.7109375" bestFit="1" customWidth="1"/>
    <col min="5" max="8" width="12.5703125" bestFit="1" customWidth="1"/>
    <col min="9" max="9" width="11.42578125" bestFit="1" customWidth="1"/>
    <col min="10" max="11" width="13.7109375" bestFit="1" customWidth="1"/>
  </cols>
  <sheetData>
    <row r="7" spans="1:11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8.75" x14ac:dyDescent="0.25">
      <c r="A8" s="11" t="s">
        <v>52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2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18" x14ac:dyDescent="0.25">
      <c r="A11" s="12" t="s">
        <v>88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49865.47</v>
      </c>
      <c r="F14" s="3">
        <v>25</v>
      </c>
      <c r="G14" s="3">
        <v>4352.6400000000003</v>
      </c>
      <c r="H14" s="3">
        <v>2305.23</v>
      </c>
      <c r="I14" s="3">
        <v>0</v>
      </c>
      <c r="J14" s="3">
        <f>SUM(E14:I14)</f>
        <v>56548.340000000004</v>
      </c>
      <c r="K14" s="3">
        <f t="shared" ref="K14:K29" si="0">D14-J14</f>
        <v>193451.66</v>
      </c>
    </row>
    <row r="15" spans="1:11" x14ac:dyDescent="0.25">
      <c r="A15" s="5" t="s">
        <v>25</v>
      </c>
      <c r="B15" s="5" t="s">
        <v>53</v>
      </c>
      <c r="C15" s="5" t="s">
        <v>21</v>
      </c>
      <c r="D15" s="3">
        <v>70000</v>
      </c>
      <c r="E15" s="3">
        <v>5674.03</v>
      </c>
      <c r="F15" s="3">
        <v>25</v>
      </c>
      <c r="G15" s="3">
        <v>2009</v>
      </c>
      <c r="H15" s="3">
        <v>2128</v>
      </c>
      <c r="I15" s="3">
        <v>0</v>
      </c>
      <c r="J15" s="3">
        <f t="shared" ref="J15:J29" si="1">SUM(E15:I15)</f>
        <v>9836.0299999999988</v>
      </c>
      <c r="K15" s="3">
        <f t="shared" si="0"/>
        <v>60163.97</v>
      </c>
    </row>
    <row r="16" spans="1:11" x14ac:dyDescent="0.25">
      <c r="A16" s="5" t="s">
        <v>14</v>
      </c>
      <c r="B16" s="5" t="s">
        <v>18</v>
      </c>
      <c r="C16" s="5" t="s">
        <v>21</v>
      </c>
      <c r="D16" s="3">
        <v>18000</v>
      </c>
      <c r="E16" s="3">
        <v>0</v>
      </c>
      <c r="F16" s="3">
        <v>25</v>
      </c>
      <c r="G16" s="3">
        <v>516.6</v>
      </c>
      <c r="H16" s="3">
        <v>547.20000000000005</v>
      </c>
      <c r="I16" s="3">
        <v>0</v>
      </c>
      <c r="J16" s="3">
        <f t="shared" si="1"/>
        <v>1088.8000000000002</v>
      </c>
      <c r="K16" s="3">
        <f t="shared" si="0"/>
        <v>16911.2</v>
      </c>
    </row>
    <row r="17" spans="1:11" x14ac:dyDescent="0.25">
      <c r="A17" s="5" t="s">
        <v>26</v>
      </c>
      <c r="B17" s="5" t="s">
        <v>54</v>
      </c>
      <c r="C17" s="5" t="s">
        <v>21</v>
      </c>
      <c r="D17" s="3">
        <v>70000</v>
      </c>
      <c r="E17" s="3">
        <v>5674.03</v>
      </c>
      <c r="F17" s="3">
        <v>25</v>
      </c>
      <c r="G17" s="3">
        <v>2009</v>
      </c>
      <c r="H17" s="3">
        <v>2128</v>
      </c>
      <c r="I17" s="3">
        <v>0</v>
      </c>
      <c r="J17" s="3">
        <f t="shared" si="1"/>
        <v>9836.0299999999988</v>
      </c>
      <c r="K17" s="3">
        <f t="shared" si="0"/>
        <v>60163.97</v>
      </c>
    </row>
    <row r="18" spans="1:11" x14ac:dyDescent="0.25">
      <c r="A18" s="5" t="s">
        <v>27</v>
      </c>
      <c r="B18" s="5" t="s">
        <v>28</v>
      </c>
      <c r="C18" s="5" t="s">
        <v>21</v>
      </c>
      <c r="D18" s="3">
        <v>6481</v>
      </c>
      <c r="E18" s="3">
        <v>0</v>
      </c>
      <c r="F18" s="3">
        <v>25</v>
      </c>
      <c r="G18" s="3">
        <v>186</v>
      </c>
      <c r="H18" s="3">
        <v>197.02</v>
      </c>
      <c r="I18" s="3">
        <v>0</v>
      </c>
      <c r="J18" s="3">
        <f t="shared" si="1"/>
        <v>408.02</v>
      </c>
      <c r="K18" s="3">
        <f t="shared" si="0"/>
        <v>6072.98</v>
      </c>
    </row>
    <row r="19" spans="1:11" x14ac:dyDescent="0.25">
      <c r="A19" s="5" t="s">
        <v>15</v>
      </c>
      <c r="B19" s="5" t="s">
        <v>19</v>
      </c>
      <c r="C19" s="5" t="s">
        <v>21</v>
      </c>
      <c r="D19" s="3">
        <v>95000</v>
      </c>
      <c r="E19" s="3">
        <v>11522.01</v>
      </c>
      <c r="F19" s="3">
        <v>25</v>
      </c>
      <c r="G19" s="3">
        <v>2726.5</v>
      </c>
      <c r="H19" s="3">
        <v>2305.23</v>
      </c>
      <c r="I19" s="3">
        <v>0</v>
      </c>
      <c r="J19" s="3">
        <f t="shared" si="1"/>
        <v>16578.740000000002</v>
      </c>
      <c r="K19" s="3">
        <f t="shared" si="0"/>
        <v>78421.259999999995</v>
      </c>
    </row>
    <row r="20" spans="1:11" x14ac:dyDescent="0.25">
      <c r="A20" s="5" t="s">
        <v>16</v>
      </c>
      <c r="B20" s="5" t="s">
        <v>20</v>
      </c>
      <c r="C20" s="5" t="s">
        <v>21</v>
      </c>
      <c r="D20" s="3">
        <v>14300</v>
      </c>
      <c r="E20" s="3">
        <v>0</v>
      </c>
      <c r="F20" s="3">
        <v>25</v>
      </c>
      <c r="G20" s="3">
        <v>410.41</v>
      </c>
      <c r="H20" s="3">
        <v>434.72</v>
      </c>
      <c r="I20" s="3">
        <v>0</v>
      </c>
      <c r="J20" s="3">
        <f t="shared" si="1"/>
        <v>870.13000000000011</v>
      </c>
      <c r="K20" s="3">
        <f t="shared" si="0"/>
        <v>13429.869999999999</v>
      </c>
    </row>
    <row r="21" spans="1:11" x14ac:dyDescent="0.25">
      <c r="A21" s="5" t="s">
        <v>46</v>
      </c>
      <c r="B21" s="5" t="s">
        <v>55</v>
      </c>
      <c r="C21" s="5" t="s">
        <v>21</v>
      </c>
      <c r="D21" s="3">
        <v>47500</v>
      </c>
      <c r="E21" s="3">
        <v>1704.88</v>
      </c>
      <c r="F21" s="3">
        <v>25</v>
      </c>
      <c r="G21" s="3">
        <v>1363.25</v>
      </c>
      <c r="H21" s="3">
        <v>1444</v>
      </c>
      <c r="I21" s="3">
        <v>0</v>
      </c>
      <c r="J21" s="3">
        <f t="shared" si="1"/>
        <v>4537.13</v>
      </c>
      <c r="K21" s="3">
        <f t="shared" si="0"/>
        <v>42962.87</v>
      </c>
    </row>
    <row r="22" spans="1:11" x14ac:dyDescent="0.25">
      <c r="A22" s="5" t="s">
        <v>47</v>
      </c>
      <c r="B22" s="5" t="s">
        <v>48</v>
      </c>
      <c r="C22" s="5" t="s">
        <v>21</v>
      </c>
      <c r="D22" s="3">
        <v>47500</v>
      </c>
      <c r="E22" s="3">
        <v>1704.88</v>
      </c>
      <c r="F22" s="3">
        <v>25</v>
      </c>
      <c r="G22" s="3">
        <v>1363.25</v>
      </c>
      <c r="H22" s="3">
        <v>1444</v>
      </c>
      <c r="I22" s="3">
        <v>0</v>
      </c>
      <c r="J22" s="3">
        <f t="shared" si="1"/>
        <v>4537.13</v>
      </c>
      <c r="K22" s="3">
        <f t="shared" si="0"/>
        <v>42962.87</v>
      </c>
    </row>
    <row r="23" spans="1:11" x14ac:dyDescent="0.25">
      <c r="A23" s="5" t="s">
        <v>49</v>
      </c>
      <c r="B23" s="7" t="s">
        <v>56</v>
      </c>
      <c r="C23" s="7" t="s">
        <v>21</v>
      </c>
      <c r="D23" s="8">
        <v>30000</v>
      </c>
      <c r="E23" s="8">
        <v>0</v>
      </c>
      <c r="F23" s="8">
        <v>25</v>
      </c>
      <c r="G23" s="8">
        <v>861</v>
      </c>
      <c r="H23" s="8">
        <v>912</v>
      </c>
      <c r="I23" s="8">
        <v>0</v>
      </c>
      <c r="J23" s="3">
        <f t="shared" si="1"/>
        <v>1798</v>
      </c>
      <c r="K23" s="3">
        <f t="shared" si="0"/>
        <v>28202</v>
      </c>
    </row>
    <row r="24" spans="1:11" x14ac:dyDescent="0.25">
      <c r="A24" s="5" t="s">
        <v>57</v>
      </c>
      <c r="B24" s="7" t="s">
        <v>58</v>
      </c>
      <c r="C24" s="7" t="s">
        <v>21</v>
      </c>
      <c r="D24" s="3">
        <v>47500</v>
      </c>
      <c r="E24" s="3">
        <v>1704.88</v>
      </c>
      <c r="F24" s="3">
        <v>25</v>
      </c>
      <c r="G24" s="3">
        <v>1363.25</v>
      </c>
      <c r="H24" s="3">
        <v>1444</v>
      </c>
      <c r="I24" s="3">
        <v>0</v>
      </c>
      <c r="J24" s="3">
        <f t="shared" si="1"/>
        <v>4537.13</v>
      </c>
      <c r="K24" s="3">
        <f t="shared" si="0"/>
        <v>42962.87</v>
      </c>
    </row>
    <row r="25" spans="1:11" x14ac:dyDescent="0.25">
      <c r="A25" s="5" t="s">
        <v>59</v>
      </c>
      <c r="B25" s="7" t="s">
        <v>18</v>
      </c>
      <c r="C25" s="7" t="s">
        <v>21</v>
      </c>
      <c r="D25" s="8">
        <v>12000</v>
      </c>
      <c r="E25" s="8">
        <v>0</v>
      </c>
      <c r="F25" s="8">
        <v>25</v>
      </c>
      <c r="G25" s="8">
        <v>344.4</v>
      </c>
      <c r="H25" s="8">
        <v>364.8</v>
      </c>
      <c r="I25" s="8">
        <v>0</v>
      </c>
      <c r="J25" s="3">
        <f t="shared" si="1"/>
        <v>734.2</v>
      </c>
      <c r="K25" s="3">
        <f t="shared" si="0"/>
        <v>11265.8</v>
      </c>
    </row>
    <row r="26" spans="1:11" x14ac:dyDescent="0.25">
      <c r="A26" s="5" t="s">
        <v>69</v>
      </c>
      <c r="B26" s="7" t="s">
        <v>82</v>
      </c>
      <c r="C26" s="7" t="s">
        <v>21</v>
      </c>
      <c r="D26" s="8">
        <v>40000</v>
      </c>
      <c r="E26" s="8">
        <v>646.36</v>
      </c>
      <c r="F26" s="8">
        <v>25</v>
      </c>
      <c r="G26" s="8">
        <v>1148</v>
      </c>
      <c r="H26" s="8">
        <v>1216</v>
      </c>
      <c r="I26" s="8">
        <v>0</v>
      </c>
      <c r="J26" s="3">
        <f t="shared" si="1"/>
        <v>3035.36</v>
      </c>
      <c r="K26" s="8">
        <f t="shared" si="0"/>
        <v>36964.639999999999</v>
      </c>
    </row>
    <row r="27" spans="1:11" x14ac:dyDescent="0.25">
      <c r="A27" s="5" t="s">
        <v>83</v>
      </c>
      <c r="B27" s="7" t="s">
        <v>72</v>
      </c>
      <c r="C27" s="7" t="s">
        <v>21</v>
      </c>
      <c r="D27" s="8">
        <v>70000</v>
      </c>
      <c r="E27" s="8">
        <v>5674.03</v>
      </c>
      <c r="F27" s="8">
        <v>25</v>
      </c>
      <c r="G27" s="8">
        <v>2009</v>
      </c>
      <c r="H27" s="8">
        <v>2128</v>
      </c>
      <c r="I27" s="8">
        <v>0</v>
      </c>
      <c r="J27" s="3">
        <f t="shared" si="1"/>
        <v>9836.0299999999988</v>
      </c>
      <c r="K27" s="8">
        <f t="shared" si="0"/>
        <v>60163.97</v>
      </c>
    </row>
    <row r="28" spans="1:11" x14ac:dyDescent="0.25">
      <c r="A28" s="5" t="s">
        <v>70</v>
      </c>
      <c r="B28" s="7" t="s">
        <v>71</v>
      </c>
      <c r="C28" s="7" t="s">
        <v>21</v>
      </c>
      <c r="D28" s="8">
        <v>14000</v>
      </c>
      <c r="E28" s="8">
        <v>0</v>
      </c>
      <c r="F28" s="8">
        <v>25</v>
      </c>
      <c r="G28" s="8">
        <v>401.8</v>
      </c>
      <c r="H28" s="8">
        <v>425.6</v>
      </c>
      <c r="I28" s="8">
        <v>0</v>
      </c>
      <c r="J28" s="8">
        <f t="shared" si="1"/>
        <v>852.40000000000009</v>
      </c>
      <c r="K28" s="8">
        <f t="shared" si="0"/>
        <v>13147.6</v>
      </c>
    </row>
    <row r="29" spans="1:11" x14ac:dyDescent="0.25">
      <c r="A29" s="5" t="s">
        <v>75</v>
      </c>
      <c r="B29" s="7" t="s">
        <v>76</v>
      </c>
      <c r="C29" s="7" t="s">
        <v>21</v>
      </c>
      <c r="D29" s="8">
        <v>30000</v>
      </c>
      <c r="E29" s="8">
        <v>0</v>
      </c>
      <c r="F29" s="8">
        <v>25</v>
      </c>
      <c r="G29" s="8">
        <v>861</v>
      </c>
      <c r="H29" s="8">
        <v>912</v>
      </c>
      <c r="I29" s="8">
        <v>0</v>
      </c>
      <c r="J29" s="8">
        <f t="shared" si="1"/>
        <v>1798</v>
      </c>
      <c r="K29" s="8">
        <f t="shared" si="0"/>
        <v>28202</v>
      </c>
    </row>
    <row r="30" spans="1:11" x14ac:dyDescent="0.25">
      <c r="B30" s="13" t="s">
        <v>24</v>
      </c>
      <c r="C30" s="13"/>
      <c r="D30" s="6">
        <f t="shared" ref="D30:K30" si="2">SUM(D14:D29)</f>
        <v>862281</v>
      </c>
      <c r="E30" s="6">
        <f t="shared" si="2"/>
        <v>84170.57</v>
      </c>
      <c r="F30" s="6">
        <f t="shared" si="2"/>
        <v>400</v>
      </c>
      <c r="G30" s="6">
        <f t="shared" si="2"/>
        <v>21925.100000000002</v>
      </c>
      <c r="H30" s="6">
        <f t="shared" si="2"/>
        <v>20335.799999999996</v>
      </c>
      <c r="I30" s="6">
        <f t="shared" si="2"/>
        <v>0</v>
      </c>
      <c r="J30" s="6">
        <f t="shared" si="2"/>
        <v>126831.47000000002</v>
      </c>
      <c r="K30" s="6">
        <f t="shared" si="2"/>
        <v>735449.53</v>
      </c>
    </row>
  </sheetData>
  <mergeCells count="5">
    <mergeCell ref="A7:K7"/>
    <mergeCell ref="A8:K8"/>
    <mergeCell ref="A10:K10"/>
    <mergeCell ref="A11:K11"/>
    <mergeCell ref="B30:C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1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2" ht="18.75" x14ac:dyDescent="0.25">
      <c r="A8" s="11" t="s">
        <v>52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2" t="s">
        <v>35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2" ht="18" x14ac:dyDescent="0.25">
      <c r="A11" s="12" t="s">
        <v>89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29</v>
      </c>
      <c r="B14" s="5" t="s">
        <v>28</v>
      </c>
      <c r="C14" s="5" t="s">
        <v>30</v>
      </c>
      <c r="D14" s="3">
        <v>6481</v>
      </c>
      <c r="E14" s="3">
        <f t="shared" ref="E14:E20" si="0">D14*10%</f>
        <v>648.1</v>
      </c>
      <c r="F14" s="3">
        <v>0</v>
      </c>
      <c r="G14" s="3">
        <v>0</v>
      </c>
      <c r="H14" s="3">
        <v>0</v>
      </c>
      <c r="I14" s="3">
        <f>SUM(E14:H14)</f>
        <v>648.1</v>
      </c>
      <c r="J14" s="3">
        <f t="shared" ref="J14:J16" si="1">D14-I14</f>
        <v>5832.9</v>
      </c>
    </row>
    <row r="15" spans="1:12" x14ac:dyDescent="0.25">
      <c r="A15" s="5" t="s">
        <v>60</v>
      </c>
      <c r="B15" s="5" t="s">
        <v>28</v>
      </c>
      <c r="C15" s="5" t="s">
        <v>31</v>
      </c>
      <c r="D15" s="3">
        <v>15000</v>
      </c>
      <c r="E15" s="3">
        <f t="shared" si="0"/>
        <v>1500</v>
      </c>
      <c r="F15" s="3">
        <v>0</v>
      </c>
      <c r="G15" s="3">
        <v>0</v>
      </c>
      <c r="H15" s="3">
        <v>0</v>
      </c>
      <c r="I15" s="3">
        <f t="shared" ref="I15:I20" si="2">SUM(E15:H15)</f>
        <v>1500</v>
      </c>
      <c r="J15" s="3">
        <f t="shared" si="1"/>
        <v>13500</v>
      </c>
    </row>
    <row r="16" spans="1:12" x14ac:dyDescent="0.25">
      <c r="A16" s="5" t="s">
        <v>32</v>
      </c>
      <c r="B16" s="5" t="s">
        <v>33</v>
      </c>
      <c r="C16" s="5" t="s">
        <v>34</v>
      </c>
      <c r="D16" s="3">
        <v>6900</v>
      </c>
      <c r="E16" s="3">
        <f t="shared" si="0"/>
        <v>690</v>
      </c>
      <c r="F16" s="3">
        <v>0</v>
      </c>
      <c r="G16" s="3">
        <v>0</v>
      </c>
      <c r="H16" s="3">
        <v>0</v>
      </c>
      <c r="I16" s="3">
        <f t="shared" si="2"/>
        <v>690</v>
      </c>
      <c r="J16" s="3">
        <f t="shared" si="1"/>
        <v>6210</v>
      </c>
    </row>
    <row r="17" spans="1:10" x14ac:dyDescent="0.25">
      <c r="A17" s="5" t="s">
        <v>36</v>
      </c>
      <c r="B17" s="5" t="s">
        <v>37</v>
      </c>
      <c r="C17" s="5" t="s">
        <v>38</v>
      </c>
      <c r="D17" s="3">
        <v>47500</v>
      </c>
      <c r="E17" s="3">
        <f t="shared" si="0"/>
        <v>4750</v>
      </c>
      <c r="F17" s="3">
        <v>0</v>
      </c>
      <c r="G17" s="3">
        <v>0</v>
      </c>
      <c r="H17" s="3">
        <v>0</v>
      </c>
      <c r="I17" s="3">
        <f t="shared" si="2"/>
        <v>4750</v>
      </c>
      <c r="J17" s="3">
        <f>D17-I17</f>
        <v>42750</v>
      </c>
    </row>
    <row r="18" spans="1:10" x14ac:dyDescent="0.25">
      <c r="A18" s="5" t="s">
        <v>50</v>
      </c>
      <c r="B18" s="5" t="s">
        <v>37</v>
      </c>
      <c r="C18" s="5" t="s">
        <v>51</v>
      </c>
      <c r="D18" s="3">
        <v>26000</v>
      </c>
      <c r="E18" s="3">
        <f t="shared" si="0"/>
        <v>2600</v>
      </c>
      <c r="F18" s="3">
        <v>0</v>
      </c>
      <c r="G18" s="3">
        <v>0</v>
      </c>
      <c r="H18" s="3">
        <v>0</v>
      </c>
      <c r="I18" s="3">
        <f t="shared" si="2"/>
        <v>2600</v>
      </c>
      <c r="J18" s="3">
        <f>D18-I18</f>
        <v>23400</v>
      </c>
    </row>
    <row r="19" spans="1:10" x14ac:dyDescent="0.25">
      <c r="A19" s="5" t="s">
        <v>61</v>
      </c>
      <c r="B19" s="9" t="s">
        <v>62</v>
      </c>
      <c r="C19" s="5" t="s">
        <v>65</v>
      </c>
      <c r="D19" s="8">
        <v>15000</v>
      </c>
      <c r="E19" s="8">
        <f t="shared" si="0"/>
        <v>1500</v>
      </c>
      <c r="F19" s="8">
        <v>0</v>
      </c>
      <c r="G19" s="8">
        <v>0</v>
      </c>
      <c r="H19" s="8">
        <v>0</v>
      </c>
      <c r="I19" s="3">
        <f t="shared" si="2"/>
        <v>1500</v>
      </c>
      <c r="J19" s="8">
        <f>D19-I19</f>
        <v>13500</v>
      </c>
    </row>
    <row r="20" spans="1:10" x14ac:dyDescent="0.25">
      <c r="A20" s="5" t="s">
        <v>63</v>
      </c>
      <c r="B20" s="9" t="s">
        <v>64</v>
      </c>
      <c r="C20" s="5" t="s">
        <v>66</v>
      </c>
      <c r="D20" s="8">
        <v>40000</v>
      </c>
      <c r="E20" s="8">
        <f t="shared" si="0"/>
        <v>4000</v>
      </c>
      <c r="F20" s="8">
        <v>0</v>
      </c>
      <c r="G20" s="8">
        <v>0</v>
      </c>
      <c r="H20" s="8">
        <v>0</v>
      </c>
      <c r="I20" s="3">
        <f t="shared" si="2"/>
        <v>4000</v>
      </c>
      <c r="J20" s="8">
        <f>D20-I20</f>
        <v>36000</v>
      </c>
    </row>
    <row r="21" spans="1:10" x14ac:dyDescent="0.25">
      <c r="B21" s="14" t="s">
        <v>12</v>
      </c>
      <c r="C21" s="15"/>
      <c r="D21" s="4">
        <f t="shared" ref="D21:J21" si="3">SUM(D14:D20)</f>
        <v>156881</v>
      </c>
      <c r="E21" s="4">
        <f t="shared" si="3"/>
        <v>15688.1</v>
      </c>
      <c r="F21" s="4">
        <f t="shared" si="3"/>
        <v>0</v>
      </c>
      <c r="G21" s="4">
        <f t="shared" si="3"/>
        <v>0</v>
      </c>
      <c r="H21" s="4">
        <f t="shared" si="3"/>
        <v>0</v>
      </c>
      <c r="I21" s="4">
        <f t="shared" si="3"/>
        <v>15688.1</v>
      </c>
      <c r="J21" s="4">
        <f t="shared" si="3"/>
        <v>141192.9</v>
      </c>
    </row>
  </sheetData>
  <mergeCells count="5">
    <mergeCell ref="A7:J7"/>
    <mergeCell ref="A10:J10"/>
    <mergeCell ref="A11:J11"/>
    <mergeCell ref="B21:C21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3"/>
  <sheetViews>
    <sheetView zoomScaleNormal="100" workbookViewId="0">
      <selection activeCell="A12" sqref="A12"/>
    </sheetView>
  </sheetViews>
  <sheetFormatPr defaultRowHeight="15" x14ac:dyDescent="0.25"/>
  <cols>
    <col min="1" max="1" width="35.425781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1" ht="18.75" x14ac:dyDescent="0.25">
      <c r="A8" s="11" t="s">
        <v>52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2" t="s">
        <v>39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8" x14ac:dyDescent="0.25">
      <c r="A11" s="12" t="s">
        <v>89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67</v>
      </c>
      <c r="B14" s="5" t="s">
        <v>68</v>
      </c>
      <c r="C14" s="5" t="s">
        <v>41</v>
      </c>
      <c r="D14" s="3">
        <v>70000</v>
      </c>
      <c r="E14" s="3">
        <f>D14*10%</f>
        <v>7000</v>
      </c>
      <c r="F14" s="3">
        <v>0</v>
      </c>
      <c r="G14" s="3">
        <v>0</v>
      </c>
      <c r="H14" s="3">
        <v>0</v>
      </c>
      <c r="I14" s="3">
        <f>SUM(E14:H14)</f>
        <v>7000</v>
      </c>
      <c r="J14" s="3">
        <f>D14-I14</f>
        <v>63000</v>
      </c>
    </row>
    <row r="15" spans="1:11" x14ac:dyDescent="0.25">
      <c r="A15" s="5" t="s">
        <v>84</v>
      </c>
      <c r="B15" s="5" t="s">
        <v>85</v>
      </c>
      <c r="C15" s="5" t="s">
        <v>41</v>
      </c>
      <c r="D15" s="3">
        <v>80000</v>
      </c>
      <c r="E15" s="3">
        <f>D15*10%</f>
        <v>8000</v>
      </c>
      <c r="F15" s="3">
        <v>0</v>
      </c>
      <c r="G15" s="3">
        <v>0</v>
      </c>
      <c r="H15" s="3">
        <v>0</v>
      </c>
      <c r="I15" s="3">
        <f>SUM(E15:H15)</f>
        <v>8000</v>
      </c>
      <c r="J15" s="3">
        <f>D15-I15</f>
        <v>72000</v>
      </c>
    </row>
    <row r="16" spans="1:11" x14ac:dyDescent="0.25">
      <c r="A16" s="5" t="s">
        <v>86</v>
      </c>
      <c r="B16" s="5" t="s">
        <v>87</v>
      </c>
      <c r="C16" s="5" t="s">
        <v>41</v>
      </c>
      <c r="D16" s="3">
        <v>50000</v>
      </c>
      <c r="E16" s="3">
        <f>D16*10%</f>
        <v>5000</v>
      </c>
      <c r="F16" s="3">
        <v>0</v>
      </c>
      <c r="G16" s="3">
        <v>0</v>
      </c>
      <c r="H16" s="3">
        <v>0</v>
      </c>
      <c r="I16" s="3">
        <f>SUM(E16:H16)</f>
        <v>5000</v>
      </c>
      <c r="J16" s="3">
        <f>D16-I16</f>
        <v>45000</v>
      </c>
    </row>
    <row r="17" spans="1:10" x14ac:dyDescent="0.25">
      <c r="A17" s="5" t="s">
        <v>43</v>
      </c>
      <c r="B17" s="5" t="s">
        <v>42</v>
      </c>
      <c r="C17" s="5" t="s">
        <v>41</v>
      </c>
      <c r="D17" s="3">
        <v>50000</v>
      </c>
      <c r="E17" s="3">
        <f t="shared" ref="E17:E22" si="0">D17*10%</f>
        <v>5000</v>
      </c>
      <c r="F17" s="3">
        <v>0</v>
      </c>
      <c r="G17" s="3">
        <v>0</v>
      </c>
      <c r="H17" s="3">
        <v>0</v>
      </c>
      <c r="I17" s="3">
        <f t="shared" ref="I17:I22" si="1">SUM(E17:H17)</f>
        <v>5000</v>
      </c>
      <c r="J17" s="3">
        <f t="shared" ref="J17:J22" si="2">D17-I17</f>
        <v>45000</v>
      </c>
    </row>
    <row r="18" spans="1:10" x14ac:dyDescent="0.25">
      <c r="A18" s="5" t="s">
        <v>73</v>
      </c>
      <c r="B18" s="5" t="s">
        <v>74</v>
      </c>
      <c r="C18" s="5" t="s">
        <v>41</v>
      </c>
      <c r="D18" s="3">
        <v>40000</v>
      </c>
      <c r="E18" s="3">
        <f t="shared" si="0"/>
        <v>4000</v>
      </c>
      <c r="F18" s="3">
        <v>0</v>
      </c>
      <c r="G18" s="3">
        <v>0</v>
      </c>
      <c r="H18" s="3">
        <v>0</v>
      </c>
      <c r="I18" s="3">
        <f t="shared" si="1"/>
        <v>4000</v>
      </c>
      <c r="J18" s="3">
        <f t="shared" si="2"/>
        <v>36000</v>
      </c>
    </row>
    <row r="19" spans="1:10" x14ac:dyDescent="0.25">
      <c r="A19" s="5" t="s">
        <v>44</v>
      </c>
      <c r="B19" s="9" t="s">
        <v>77</v>
      </c>
      <c r="C19" s="5" t="s">
        <v>41</v>
      </c>
      <c r="D19" s="8">
        <v>35000</v>
      </c>
      <c r="E19" s="8">
        <f t="shared" si="0"/>
        <v>3500</v>
      </c>
      <c r="F19" s="3">
        <v>0</v>
      </c>
      <c r="G19" s="3">
        <v>0</v>
      </c>
      <c r="H19" s="3">
        <v>0</v>
      </c>
      <c r="I19" s="3">
        <f t="shared" si="1"/>
        <v>3500</v>
      </c>
      <c r="J19" s="3">
        <f t="shared" si="2"/>
        <v>31500</v>
      </c>
    </row>
    <row r="20" spans="1:10" x14ac:dyDescent="0.25">
      <c r="A20" s="5" t="s">
        <v>78</v>
      </c>
      <c r="B20" s="9" t="s">
        <v>45</v>
      </c>
      <c r="C20" s="5" t="s">
        <v>41</v>
      </c>
      <c r="D20" s="8">
        <v>40000</v>
      </c>
      <c r="E20" s="8">
        <f t="shared" si="0"/>
        <v>4000</v>
      </c>
      <c r="F20" s="3">
        <v>0</v>
      </c>
      <c r="G20" s="3">
        <v>0</v>
      </c>
      <c r="H20" s="3">
        <v>0</v>
      </c>
      <c r="I20" s="3">
        <f t="shared" si="1"/>
        <v>4000</v>
      </c>
      <c r="J20" s="3">
        <f t="shared" si="2"/>
        <v>36000</v>
      </c>
    </row>
    <row r="21" spans="1:10" x14ac:dyDescent="0.25">
      <c r="A21" s="5" t="s">
        <v>40</v>
      </c>
      <c r="B21" s="9" t="s">
        <v>79</v>
      </c>
      <c r="C21" s="5" t="s">
        <v>41</v>
      </c>
      <c r="D21" s="8">
        <v>15000</v>
      </c>
      <c r="E21" s="8">
        <f t="shared" si="0"/>
        <v>1500</v>
      </c>
      <c r="F21" s="3">
        <v>0</v>
      </c>
      <c r="G21" s="3">
        <v>0</v>
      </c>
      <c r="H21" s="3">
        <v>0</v>
      </c>
      <c r="I21" s="3">
        <f t="shared" si="1"/>
        <v>1500</v>
      </c>
      <c r="J21" s="3">
        <f t="shared" si="2"/>
        <v>13500</v>
      </c>
    </row>
    <row r="22" spans="1:10" x14ac:dyDescent="0.25">
      <c r="A22" s="5" t="s">
        <v>80</v>
      </c>
      <c r="B22" s="9" t="s">
        <v>81</v>
      </c>
      <c r="C22" s="5" t="s">
        <v>41</v>
      </c>
      <c r="D22" s="8">
        <v>55500</v>
      </c>
      <c r="E22" s="8">
        <f t="shared" si="0"/>
        <v>5550</v>
      </c>
      <c r="F22" s="3">
        <v>0</v>
      </c>
      <c r="G22" s="3">
        <v>0</v>
      </c>
      <c r="H22" s="3">
        <v>0</v>
      </c>
      <c r="I22" s="3">
        <f t="shared" si="1"/>
        <v>5550</v>
      </c>
      <c r="J22" s="3">
        <f t="shared" si="2"/>
        <v>49950</v>
      </c>
    </row>
    <row r="23" spans="1:10" x14ac:dyDescent="0.25">
      <c r="B23" s="14" t="s">
        <v>12</v>
      </c>
      <c r="C23" s="15"/>
      <c r="D23" s="4">
        <f>SUM(D14:D22)</f>
        <v>435500</v>
      </c>
      <c r="E23" s="4">
        <f>SUM(E14:E22)</f>
        <v>43550</v>
      </c>
      <c r="F23" s="4">
        <f>SUM(F14:F18)</f>
        <v>0</v>
      </c>
      <c r="G23" s="4">
        <f>SUM(G14:G18)</f>
        <v>0</v>
      </c>
      <c r="H23" s="4">
        <f t="shared" ref="H23" si="3">SUM(H14:H18)</f>
        <v>0</v>
      </c>
      <c r="I23" s="4">
        <f>SUM(I14:I22)</f>
        <v>43550</v>
      </c>
      <c r="J23" s="4">
        <f>SUM(J14:J22)</f>
        <v>391950</v>
      </c>
    </row>
  </sheetData>
  <mergeCells count="5">
    <mergeCell ref="A7:J7"/>
    <mergeCell ref="A10:J10"/>
    <mergeCell ref="A11:J11"/>
    <mergeCell ref="B23:C23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2018-02-01T16:05:08Z</dcterms:modified>
</cp:coreProperties>
</file>