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 activeTab="2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E17" i="3"/>
  <c r="F17" i="3"/>
  <c r="G17" i="3"/>
  <c r="H17" i="3"/>
  <c r="I17" i="3"/>
  <c r="J17" i="3"/>
  <c r="E14" i="3"/>
  <c r="I14" i="3" s="1"/>
  <c r="J14" i="3" s="1"/>
  <c r="E16" i="3" l="1"/>
  <c r="I16" i="3" s="1"/>
  <c r="J16" i="3" s="1"/>
  <c r="J33" i="1" l="1"/>
  <c r="K33" i="1"/>
  <c r="J32" i="1" l="1"/>
  <c r="K32" i="1"/>
  <c r="E15" i="3"/>
  <c r="I15" i="3" l="1"/>
  <c r="D35" i="1"/>
  <c r="J15" i="3" l="1"/>
  <c r="J30" i="1"/>
  <c r="K30" i="1" s="1"/>
  <c r="J31" i="1"/>
  <c r="K31" i="1" s="1"/>
  <c r="J34" i="1"/>
  <c r="K34" i="1" s="1"/>
  <c r="J29" i="1" l="1"/>
  <c r="K29" i="1" s="1"/>
  <c r="J28" i="1" l="1"/>
  <c r="K28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K27" i="1" s="1"/>
  <c r="J14" i="1"/>
  <c r="H15" i="2"/>
  <c r="G15" i="2"/>
  <c r="F15" i="2"/>
  <c r="D15" i="2"/>
  <c r="H35" i="1" l="1"/>
  <c r="I35" i="1"/>
  <c r="G35" i="1"/>
  <c r="F35" i="1"/>
  <c r="E35" i="1"/>
  <c r="I14" i="2" l="1"/>
  <c r="J14" i="2" s="1"/>
  <c r="J35" i="1" l="1"/>
  <c r="K23" i="1" l="1"/>
  <c r="K15" i="1"/>
  <c r="K16" i="1"/>
  <c r="K17" i="1"/>
  <c r="K18" i="1"/>
  <c r="K19" i="1"/>
  <c r="K20" i="1"/>
  <c r="K21" i="1"/>
  <c r="K22" i="1"/>
  <c r="K24" i="1"/>
  <c r="K25" i="1"/>
  <c r="K26" i="1" l="1"/>
  <c r="K14" i="1"/>
  <c r="K35" i="1" l="1"/>
  <c r="I15" i="2" l="1"/>
  <c r="E15" i="2"/>
  <c r="J15" i="2" l="1"/>
</calcChain>
</file>

<file path=xl/sharedStrings.xml><?xml version="1.0" encoding="utf-8"?>
<sst xmlns="http://schemas.openxmlformats.org/spreadsheetml/2006/main" count="121" uniqueCount="71">
  <si>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</si>
  <si>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</si>
  <si>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</si>
  <si>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</si>
  <si>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</si>
  <si>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</si>
  <si>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</si>
  <si>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</si>
  <si>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</si>
  <si>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</si>
  <si>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</si>
  <si>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</si>
  <si>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</si>
  <si>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</si>
  <si>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</si>
  <si>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</si>
  <si>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</si>
  <si>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</si>
  <si>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</si>
  <si>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</si>
  <si>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</si>
  <si>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</si>
  <si>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</si>
  <si>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</si>
  <si>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</si>
  <si>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</si>
  <si>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</si>
  <si>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</si>
  <si>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</si>
  <si>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</si>
  <si>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</si>
  <si>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</si>
  <si>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</si>
  <si>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</si>
  <si>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</si>
  <si>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</si>
  <si>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</si>
  <si>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</si>
  <si>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</si>
  <si>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</si>
  <si>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</si>
  <si>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</si>
  <si>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</si>
  <si>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</si>
  <si>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</si>
  <si>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</si>
  <si>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</si>
  <si>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</si>
  <si>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</si>
  <si>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</si>
  <si>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</si>
  <si>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</si>
  <si>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</si>
  <si>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</si>
  <si>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</si>
  <si>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</si>
  <si>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</si>
  <si>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</si>
  <si>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</si>
  <si>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</si>
  <si>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“Año del Fomento de la Vivienda”</t>
  </si>
  <si>
    <t>MAYO SALVADOR RODRIGUEZ HERNANDEZ</t>
  </si>
  <si>
    <t>RELACIONISTA PUBLICO</t>
  </si>
  <si>
    <t>OMAR SHAMIR REYNOSO MORALES</t>
  </si>
  <si>
    <t>ENC. DIV. OCEANOGRAFIA Y REC. MARINOS</t>
  </si>
  <si>
    <t>DIRECTOR TECNICO</t>
  </si>
  <si>
    <t>DENISSE LETICIA GONZALEZ DE LEON</t>
  </si>
  <si>
    <t>RECEPCIONISTA</t>
  </si>
  <si>
    <t>Correspondiente al mes de Septiembre 2016</t>
  </si>
  <si>
    <t>CARLO ANDRES VARGAS ESPINAL</t>
  </si>
  <si>
    <t>ASISTENTE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</si>
</sst>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6"/>
  <sheetViews>
    <sheetView topLeftCell="B4" zoomScaleNormal="100" workbookViewId="0">
      <selection activeCell="I35" sqref="I35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68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7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6" si="1">D15-J15</f>
        <v>23598.34</v>
      </c>
    </row>
    <row r="16" spans="1:11" x14ac:dyDescent="0.25">
      <c r="A16" s="5" t="s">
        <v>25</v>
      </c>
      <c r="B16" s="5" t="s">
        <v>26</v>
      </c>
      <c r="C16" s="5" t="s">
        <v>21</v>
      </c>
      <c r="D16" s="3">
        <v>6481</v>
      </c>
      <c r="E16" s="3">
        <v>0</v>
      </c>
      <c r="F16" s="3">
        <v>25</v>
      </c>
      <c r="G16" s="3">
        <v>186</v>
      </c>
      <c r="H16" s="3">
        <v>197.02</v>
      </c>
      <c r="I16" s="3">
        <v>0</v>
      </c>
      <c r="J16" s="3">
        <f t="shared" si="0"/>
        <v>408.02</v>
      </c>
      <c r="K16" s="3">
        <f t="shared" si="1"/>
        <v>6072.98</v>
      </c>
    </row>
    <row r="17" spans="1:11" x14ac:dyDescent="0.25">
      <c r="A17" s="5" t="s">
        <v>15</v>
      </c>
      <c r="B17" s="5" t="s">
        <v>19</v>
      </c>
      <c r="C17" s="5" t="s">
        <v>21</v>
      </c>
      <c r="D17" s="3">
        <v>140000</v>
      </c>
      <c r="E17" s="3">
        <v>22019.79</v>
      </c>
      <c r="F17" s="3">
        <v>25</v>
      </c>
      <c r="G17" s="3">
        <v>4018</v>
      </c>
      <c r="H17" s="3">
        <v>2995.92</v>
      </c>
      <c r="I17" s="3">
        <v>0</v>
      </c>
      <c r="J17" s="3">
        <f t="shared" si="0"/>
        <v>29058.71</v>
      </c>
      <c r="K17" s="3">
        <f t="shared" si="1"/>
        <v>110941.29000000001</v>
      </c>
    </row>
    <row r="18" spans="1:11" x14ac:dyDescent="0.25">
      <c r="A18" s="5" t="s">
        <v>16</v>
      </c>
      <c r="B18" s="5" t="s">
        <v>20</v>
      </c>
      <c r="C18" s="5" t="s">
        <v>21</v>
      </c>
      <c r="D18" s="3">
        <v>17000</v>
      </c>
      <c r="E18" s="3">
        <v>0</v>
      </c>
      <c r="F18" s="3">
        <v>25</v>
      </c>
      <c r="G18" s="3">
        <v>487.9</v>
      </c>
      <c r="H18" s="3">
        <v>516.79999999999995</v>
      </c>
      <c r="I18" s="3">
        <v>434.5</v>
      </c>
      <c r="J18" s="3">
        <f t="shared" si="0"/>
        <v>1464.1999999999998</v>
      </c>
      <c r="K18" s="3">
        <f t="shared" si="1"/>
        <v>15535.8</v>
      </c>
    </row>
    <row r="19" spans="1:11" x14ac:dyDescent="0.25">
      <c r="A19" s="5" t="s">
        <v>31</v>
      </c>
      <c r="B19" s="5" t="s">
        <v>33</v>
      </c>
      <c r="C19" s="5" t="s">
        <v>21</v>
      </c>
      <c r="D19" s="3">
        <v>70000</v>
      </c>
      <c r="E19" s="3">
        <v>5498.58</v>
      </c>
      <c r="F19" s="3">
        <v>25</v>
      </c>
      <c r="G19" s="3">
        <v>2009</v>
      </c>
      <c r="H19" s="3">
        <v>2128</v>
      </c>
      <c r="I19" s="3">
        <v>434.5</v>
      </c>
      <c r="J19" s="3">
        <f t="shared" si="0"/>
        <v>10095.08</v>
      </c>
      <c r="K19" s="3">
        <f t="shared" si="1"/>
        <v>59904.92</v>
      </c>
    </row>
    <row r="20" spans="1:11" x14ac:dyDescent="0.25">
      <c r="A20" s="5" t="s">
        <v>32</v>
      </c>
      <c r="B20" s="5" t="s">
        <v>56</v>
      </c>
      <c r="C20" s="5" t="s">
        <v>21</v>
      </c>
      <c r="D20" s="3">
        <v>110000</v>
      </c>
      <c r="E20" s="3">
        <v>14735.04</v>
      </c>
      <c r="F20" s="3">
        <v>25</v>
      </c>
      <c r="G20" s="3">
        <v>3157</v>
      </c>
      <c r="H20" s="3">
        <v>2995.92</v>
      </c>
      <c r="I20" s="3">
        <v>0</v>
      </c>
      <c r="J20" s="3">
        <f t="shared" si="0"/>
        <v>20912.96</v>
      </c>
      <c r="K20" s="3">
        <f t="shared" si="1"/>
        <v>89087.040000000008</v>
      </c>
    </row>
    <row r="21" spans="1:11" x14ac:dyDescent="0.25">
      <c r="A21" s="5" t="s">
        <v>34</v>
      </c>
      <c r="B21" s="7" t="s">
        <v>35</v>
      </c>
      <c r="C21" s="7" t="s">
        <v>21</v>
      </c>
      <c r="D21" s="3">
        <v>57500</v>
      </c>
      <c r="E21" s="3">
        <v>3146.33</v>
      </c>
      <c r="F21" s="3">
        <v>25</v>
      </c>
      <c r="G21" s="3">
        <v>1650.25</v>
      </c>
      <c r="H21" s="3">
        <v>1748</v>
      </c>
      <c r="I21" s="3">
        <v>1754.2</v>
      </c>
      <c r="J21" s="3">
        <f t="shared" si="0"/>
        <v>8323.7800000000007</v>
      </c>
      <c r="K21" s="3">
        <f t="shared" si="1"/>
        <v>49176.22</v>
      </c>
    </row>
    <row r="22" spans="1:11" x14ac:dyDescent="0.25">
      <c r="A22" s="5" t="s">
        <v>36</v>
      </c>
      <c r="B22" s="7" t="s">
        <v>42</v>
      </c>
      <c r="C22" s="7" t="s">
        <v>21</v>
      </c>
      <c r="D22" s="8">
        <v>90000</v>
      </c>
      <c r="E22" s="8">
        <v>9943.52</v>
      </c>
      <c r="F22" s="8">
        <v>25</v>
      </c>
      <c r="G22" s="8">
        <v>2583</v>
      </c>
      <c r="H22" s="8">
        <v>2736</v>
      </c>
      <c r="I22" s="8">
        <v>1754.2</v>
      </c>
      <c r="J22" s="3">
        <f t="shared" si="0"/>
        <v>17041.72</v>
      </c>
      <c r="K22" s="3">
        <f t="shared" si="1"/>
        <v>72958.28</v>
      </c>
    </row>
    <row r="23" spans="1:11" x14ac:dyDescent="0.25">
      <c r="A23" s="5" t="s">
        <v>43</v>
      </c>
      <c r="B23" s="7" t="s">
        <v>65</v>
      </c>
      <c r="C23" s="7" t="s">
        <v>21</v>
      </c>
      <c r="D23" s="8">
        <v>175000</v>
      </c>
      <c r="E23" s="8">
        <v>30518.67</v>
      </c>
      <c r="F23" s="8">
        <v>25</v>
      </c>
      <c r="G23" s="8">
        <v>5022.5</v>
      </c>
      <c r="H23" s="8">
        <v>2995.92</v>
      </c>
      <c r="I23" s="8">
        <v>1754.2</v>
      </c>
      <c r="J23" s="3">
        <f t="shared" si="0"/>
        <v>40316.289999999994</v>
      </c>
      <c r="K23" s="3">
        <f t="shared" si="1"/>
        <v>134683.71000000002</v>
      </c>
    </row>
    <row r="24" spans="1:11" x14ac:dyDescent="0.25">
      <c r="A24" s="5" t="s">
        <v>37</v>
      </c>
      <c r="B24" s="7" t="s">
        <v>38</v>
      </c>
      <c r="C24" s="7" t="s">
        <v>21</v>
      </c>
      <c r="D24" s="8">
        <v>14000</v>
      </c>
      <c r="E24" s="8">
        <v>0</v>
      </c>
      <c r="F24" s="8">
        <v>25</v>
      </c>
      <c r="G24" s="8">
        <v>401.8</v>
      </c>
      <c r="H24" s="8">
        <v>425.6</v>
      </c>
      <c r="I24" s="8">
        <v>0</v>
      </c>
      <c r="J24" s="3">
        <f t="shared" si="0"/>
        <v>852.40000000000009</v>
      </c>
      <c r="K24" s="3">
        <f t="shared" si="1"/>
        <v>13147.6</v>
      </c>
    </row>
    <row r="25" spans="1:11" x14ac:dyDescent="0.25">
      <c r="A25" s="5" t="s">
        <v>39</v>
      </c>
      <c r="B25" s="7" t="s">
        <v>40</v>
      </c>
      <c r="C25" s="7" t="s">
        <v>21</v>
      </c>
      <c r="D25" s="8">
        <v>30000</v>
      </c>
      <c r="E25" s="8">
        <v>0</v>
      </c>
      <c r="F25" s="8">
        <v>25</v>
      </c>
      <c r="G25" s="8">
        <v>861</v>
      </c>
      <c r="H25" s="8">
        <v>912</v>
      </c>
      <c r="I25" s="8">
        <v>0</v>
      </c>
      <c r="J25" s="3">
        <f t="shared" si="0"/>
        <v>1798</v>
      </c>
      <c r="K25" s="3">
        <f t="shared" si="1"/>
        <v>28202</v>
      </c>
    </row>
    <row r="26" spans="1:11" x14ac:dyDescent="0.25">
      <c r="A26" s="5" t="s">
        <v>45</v>
      </c>
      <c r="B26" s="7" t="s">
        <v>44</v>
      </c>
      <c r="C26" s="7" t="s">
        <v>21</v>
      </c>
      <c r="D26" s="8">
        <v>130000</v>
      </c>
      <c r="E26" s="8">
        <v>19591.54</v>
      </c>
      <c r="F26" s="8">
        <v>25</v>
      </c>
      <c r="G26" s="8">
        <v>3731</v>
      </c>
      <c r="H26" s="8">
        <v>2995.92</v>
      </c>
      <c r="I26" s="8">
        <v>13156.5</v>
      </c>
      <c r="J26" s="3">
        <f t="shared" si="0"/>
        <v>39499.96</v>
      </c>
      <c r="K26" s="3">
        <f t="shared" si="1"/>
        <v>90500.040000000008</v>
      </c>
    </row>
    <row r="27" spans="1:11" x14ac:dyDescent="0.25">
      <c r="A27" s="5" t="s">
        <v>49</v>
      </c>
      <c r="B27" s="7" t="s">
        <v>50</v>
      </c>
      <c r="C27" s="7" t="s">
        <v>21</v>
      </c>
      <c r="D27" s="3">
        <v>60000</v>
      </c>
      <c r="E27" s="3">
        <v>3616.78</v>
      </c>
      <c r="F27" s="3">
        <v>25</v>
      </c>
      <c r="G27" s="3">
        <v>1722</v>
      </c>
      <c r="H27" s="3">
        <v>1824</v>
      </c>
      <c r="I27" s="8">
        <v>0</v>
      </c>
      <c r="J27" s="3">
        <f t="shared" si="0"/>
        <v>7187.7800000000007</v>
      </c>
      <c r="K27" s="3">
        <f t="shared" ref="K27" si="2">D27-J27</f>
        <v>52812.22</v>
      </c>
    </row>
    <row r="28" spans="1:11" x14ac:dyDescent="0.25">
      <c r="A28" s="5" t="s">
        <v>51</v>
      </c>
      <c r="B28" s="7" t="s">
        <v>52</v>
      </c>
      <c r="C28" s="7" t="s">
        <v>21</v>
      </c>
      <c r="D28" s="3">
        <v>75000</v>
      </c>
      <c r="E28" s="3">
        <v>6439.48</v>
      </c>
      <c r="F28" s="3">
        <v>25</v>
      </c>
      <c r="G28" s="3">
        <v>2152.5</v>
      </c>
      <c r="H28" s="3">
        <v>2280</v>
      </c>
      <c r="I28" s="8">
        <v>0</v>
      </c>
      <c r="J28" s="3">
        <f t="shared" ref="J28:J29" si="3">SUM(E28:I28)</f>
        <v>10896.98</v>
      </c>
      <c r="K28" s="3">
        <f t="shared" ref="K28:K29" si="4">D28-J28</f>
        <v>64103.020000000004</v>
      </c>
    </row>
    <row r="29" spans="1:11" x14ac:dyDescent="0.25">
      <c r="A29" s="5" t="s">
        <v>53</v>
      </c>
      <c r="B29" s="7" t="s">
        <v>18</v>
      </c>
      <c r="C29" s="7" t="s">
        <v>21</v>
      </c>
      <c r="D29" s="3">
        <v>20000</v>
      </c>
      <c r="E29" s="3">
        <v>0</v>
      </c>
      <c r="F29" s="3">
        <v>25</v>
      </c>
      <c r="G29" s="3">
        <v>574</v>
      </c>
      <c r="H29" s="3">
        <v>608</v>
      </c>
      <c r="I29" s="8">
        <v>0</v>
      </c>
      <c r="J29" s="3">
        <f t="shared" si="3"/>
        <v>1207</v>
      </c>
      <c r="K29" s="3">
        <f t="shared" si="4"/>
        <v>18793</v>
      </c>
    </row>
    <row r="30" spans="1:11" x14ac:dyDescent="0.25">
      <c r="A30" s="5" t="s">
        <v>54</v>
      </c>
      <c r="B30" s="7" t="s">
        <v>55</v>
      </c>
      <c r="C30" s="7" t="s">
        <v>21</v>
      </c>
      <c r="D30" s="3">
        <v>14300</v>
      </c>
      <c r="E30" s="3">
        <v>0</v>
      </c>
      <c r="F30" s="3">
        <v>25</v>
      </c>
      <c r="G30" s="3">
        <v>410.41</v>
      </c>
      <c r="H30" s="3">
        <v>434.72</v>
      </c>
      <c r="I30" s="8">
        <v>0</v>
      </c>
      <c r="J30" s="3">
        <f t="shared" ref="J30:J34" si="5">SUM(E30:I30)</f>
        <v>870.13000000000011</v>
      </c>
      <c r="K30" s="3">
        <f t="shared" ref="K30:K34" si="6">D30-J30</f>
        <v>13429.869999999999</v>
      </c>
    </row>
    <row r="31" spans="1:11" x14ac:dyDescent="0.25">
      <c r="A31" s="5" t="s">
        <v>57</v>
      </c>
      <c r="B31" s="7" t="s">
        <v>58</v>
      </c>
      <c r="C31" s="7" t="s">
        <v>21</v>
      </c>
      <c r="D31" s="3">
        <v>80000</v>
      </c>
      <c r="E31" s="3">
        <v>7591.27</v>
      </c>
      <c r="F31" s="3">
        <v>25</v>
      </c>
      <c r="G31" s="3">
        <v>2296</v>
      </c>
      <c r="H31" s="3">
        <v>2432</v>
      </c>
      <c r="I31" s="8">
        <v>0</v>
      </c>
      <c r="J31" s="3">
        <f t="shared" si="5"/>
        <v>12344.27</v>
      </c>
      <c r="K31" s="3">
        <f t="shared" si="6"/>
        <v>67655.73</v>
      </c>
    </row>
    <row r="32" spans="1:11" x14ac:dyDescent="0.25">
      <c r="A32" s="5" t="s">
        <v>59</v>
      </c>
      <c r="B32" s="7" t="s">
        <v>18</v>
      </c>
      <c r="C32" s="7" t="s">
        <v>21</v>
      </c>
      <c r="D32" s="3">
        <v>19000</v>
      </c>
      <c r="E32" s="3">
        <v>0</v>
      </c>
      <c r="F32" s="3">
        <v>25</v>
      </c>
      <c r="G32" s="3">
        <v>545.29999999999995</v>
      </c>
      <c r="H32" s="3">
        <v>577.6</v>
      </c>
      <c r="I32" s="8">
        <v>0</v>
      </c>
      <c r="J32" s="3">
        <f t="shared" ref="J32:J33" si="7">SUM(E32:I32)</f>
        <v>1147.9000000000001</v>
      </c>
      <c r="K32" s="3">
        <f t="shared" ref="K32:K33" si="8">D32-J32</f>
        <v>17852.099999999999</v>
      </c>
    </row>
    <row r="33" spans="1:11" x14ac:dyDescent="0.25">
      <c r="A33" s="5" t="s">
        <v>63</v>
      </c>
      <c r="B33" s="7" t="s">
        <v>64</v>
      </c>
      <c r="C33" s="7" t="s">
        <v>21</v>
      </c>
      <c r="D33" s="3">
        <v>60000</v>
      </c>
      <c r="E33" s="3">
        <v>3616.78</v>
      </c>
      <c r="F33" s="3">
        <v>25</v>
      </c>
      <c r="G33" s="3">
        <v>1722</v>
      </c>
      <c r="H33" s="3">
        <v>1824</v>
      </c>
      <c r="I33" s="8">
        <v>0</v>
      </c>
      <c r="J33" s="3">
        <f t="shared" si="7"/>
        <v>7187.7800000000007</v>
      </c>
      <c r="K33" s="3">
        <f t="shared" si="8"/>
        <v>52812.22</v>
      </c>
    </row>
    <row r="34" spans="1:11" x14ac:dyDescent="0.25">
      <c r="A34" s="5" t="s">
        <v>66</v>
      </c>
      <c r="B34" s="7" t="s">
        <v>67</v>
      </c>
      <c r="C34" s="7" t="s">
        <v>21</v>
      </c>
      <c r="D34" s="3">
        <v>25000</v>
      </c>
      <c r="E34" s="3">
        <v>0</v>
      </c>
      <c r="F34" s="3">
        <v>25</v>
      </c>
      <c r="G34" s="3">
        <v>717.5</v>
      </c>
      <c r="H34" s="3">
        <v>760</v>
      </c>
      <c r="I34" s="8">
        <v>0</v>
      </c>
      <c r="J34" s="3">
        <f t="shared" si="5"/>
        <v>1502.5</v>
      </c>
      <c r="K34" s="3">
        <f t="shared" si="6"/>
        <v>23497.5</v>
      </c>
    </row>
    <row r="35" spans="1:11" x14ac:dyDescent="0.25">
      <c r="B35" s="14" t="s">
        <v>24</v>
      </c>
      <c r="C35" s="14"/>
      <c r="D35" s="6">
        <f t="shared" ref="D35:K35" si="9">SUM(D14:D34)</f>
        <v>1471281</v>
      </c>
      <c r="E35" s="6">
        <f t="shared" si="9"/>
        <v>175827.88000000003</v>
      </c>
      <c r="F35" s="6">
        <f t="shared" si="9"/>
        <v>525</v>
      </c>
      <c r="G35" s="6">
        <f t="shared" si="9"/>
        <v>40707.530000000006</v>
      </c>
      <c r="H35" s="6">
        <f t="shared" si="9"/>
        <v>35234.539999999994</v>
      </c>
      <c r="I35" s="6">
        <f t="shared" si="9"/>
        <v>26878.560000000005</v>
      </c>
      <c r="J35" s="6">
        <f t="shared" si="9"/>
        <v>279173.51000000007</v>
      </c>
      <c r="K35" s="6">
        <f t="shared" si="9"/>
        <v>1192107.49</v>
      </c>
    </row>
    <row r="36" spans="1:11" x14ac:dyDescent="0.25">
      <c r="K36" s="10"/>
    </row>
  </sheetData>
  <mergeCells count="5">
    <mergeCell ref="A7:K7"/>
    <mergeCell ref="A8:K8"/>
    <mergeCell ref="A10:K10"/>
    <mergeCell ref="A11:K11"/>
    <mergeCell ref="B35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5"/>
  <sheetViews>
    <sheetView zoomScaleNormal="100" workbookViewId="0">
      <selection activeCell="B20" sqref="B20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68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46</v>
      </c>
      <c r="B14" s="5" t="s">
        <v>47</v>
      </c>
      <c r="C14" s="5" t="s">
        <v>48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 t="shared" ref="I14" si="0">SUM(E14:H14)</f>
        <v>0</v>
      </c>
      <c r="J14" s="3">
        <f t="shared" ref="J14" si="1">D14-I14</f>
        <v>40000</v>
      </c>
    </row>
    <row r="15" spans="1:12" x14ac:dyDescent="0.25">
      <c r="B15" s="15" t="s">
        <v>12</v>
      </c>
      <c r="C15" s="16"/>
      <c r="D15" s="4">
        <f t="shared" ref="D15:J15" si="2">SUM(D14:D14)</f>
        <v>40000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40000</v>
      </c>
    </row>
  </sheetData>
  <mergeCells count="5">
    <mergeCell ref="A7:J7"/>
    <mergeCell ref="A10:J10"/>
    <mergeCell ref="A11:J11"/>
    <mergeCell ref="B15:C15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"/>
  <sheetViews>
    <sheetView tabSelected="1"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68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69</v>
      </c>
      <c r="B14" s="9" t="s">
        <v>70</v>
      </c>
      <c r="C14" s="5" t="s">
        <v>29</v>
      </c>
      <c r="D14" s="8">
        <v>100000</v>
      </c>
      <c r="E14" s="8">
        <f t="shared" ref="E14" si="0">D14*10%</f>
        <v>10000</v>
      </c>
      <c r="F14" s="3">
        <v>0</v>
      </c>
      <c r="G14" s="3">
        <v>0</v>
      </c>
      <c r="H14" s="3">
        <v>0</v>
      </c>
      <c r="I14" s="3">
        <f t="shared" ref="I14" si="1">SUM(E14:H14)</f>
        <v>10000</v>
      </c>
      <c r="J14" s="3">
        <f t="shared" ref="J14" si="2">D14-I14</f>
        <v>90000</v>
      </c>
    </row>
    <row r="15" spans="1:11" x14ac:dyDescent="0.25">
      <c r="A15" s="5" t="s">
        <v>30</v>
      </c>
      <c r="B15" s="9" t="s">
        <v>41</v>
      </c>
      <c r="C15" s="5" t="s">
        <v>29</v>
      </c>
      <c r="D15" s="8">
        <v>35000</v>
      </c>
      <c r="E15" s="8">
        <f t="shared" ref="E15:E16" si="3">D15*10%</f>
        <v>3500</v>
      </c>
      <c r="F15" s="3">
        <v>0</v>
      </c>
      <c r="G15" s="3">
        <v>0</v>
      </c>
      <c r="H15" s="3">
        <v>0</v>
      </c>
      <c r="I15" s="3">
        <f t="shared" ref="I15:I16" si="4">SUM(E15:H15)</f>
        <v>3500</v>
      </c>
      <c r="J15" s="3">
        <f t="shared" ref="J15:J16" si="5">D15-I15</f>
        <v>31500</v>
      </c>
    </row>
    <row r="16" spans="1:11" x14ac:dyDescent="0.25">
      <c r="A16" s="5" t="s">
        <v>61</v>
      </c>
      <c r="B16" s="9" t="s">
        <v>62</v>
      </c>
      <c r="C16" s="5" t="s">
        <v>29</v>
      </c>
      <c r="D16" s="8">
        <v>65000</v>
      </c>
      <c r="E16" s="8">
        <f t="shared" si="3"/>
        <v>6500</v>
      </c>
      <c r="F16" s="3">
        <v>0</v>
      </c>
      <c r="G16" s="3">
        <v>0</v>
      </c>
      <c r="H16" s="3">
        <v>0</v>
      </c>
      <c r="I16" s="3">
        <f t="shared" si="4"/>
        <v>6500</v>
      </c>
      <c r="J16" s="3">
        <f t="shared" si="5"/>
        <v>58500</v>
      </c>
    </row>
    <row r="17" spans="2:10" x14ac:dyDescent="0.25">
      <c r="B17" s="15" t="s">
        <v>12</v>
      </c>
      <c r="C17" s="16"/>
      <c r="D17" s="4">
        <f t="shared" ref="D17:J17" si="6">SUM(D14:D16)</f>
        <v>200000</v>
      </c>
      <c r="E17" s="4">
        <f t="shared" si="6"/>
        <v>20000</v>
      </c>
      <c r="F17" s="4">
        <f t="shared" si="6"/>
        <v>0</v>
      </c>
      <c r="G17" s="4">
        <f t="shared" si="6"/>
        <v>0</v>
      </c>
      <c r="H17" s="4">
        <f t="shared" si="6"/>
        <v>0</v>
      </c>
      <c r="I17" s="4">
        <f t="shared" si="6"/>
        <v>20000</v>
      </c>
      <c r="J17" s="4">
        <f t="shared" si="6"/>
        <v>180000</v>
      </c>
    </row>
  </sheetData>
  <mergeCells count="5">
    <mergeCell ref="A7:J7"/>
    <mergeCell ref="A10:J10"/>
    <mergeCell ref="A11:J11"/>
    <mergeCell ref="B17:C17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2018-02-07T20:34:13Z</dcterms:modified>
</cp:coreProperties>
</file>