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3" i="1"/>
  <c r="K33" i="1" s="1"/>
  <c r="E16" i="3"/>
  <c r="I16" i="3" s="1"/>
  <c r="J16" i="3" s="1"/>
  <c r="E15" i="3"/>
  <c r="I15" i="3" s="1"/>
  <c r="J15" i="3" s="1"/>
  <c r="J31" i="1" l="1"/>
  <c r="K31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K30" i="1" s="1"/>
  <c r="J14" i="1"/>
  <c r="H20" i="2"/>
  <c r="G20" i="2"/>
  <c r="F20" i="2"/>
  <c r="D20" i="2"/>
  <c r="E19" i="2"/>
  <c r="I19" i="2" s="1"/>
  <c r="J19" i="2" s="1"/>
  <c r="D19" i="3"/>
  <c r="F19" i="3"/>
  <c r="G19" i="3"/>
  <c r="H19" i="3"/>
  <c r="E14" i="3" l="1"/>
  <c r="I14" i="3" s="1"/>
  <c r="J14" i="3" s="1"/>
  <c r="E18" i="3"/>
  <c r="I18" i="3" s="1"/>
  <c r="J18" i="3" s="1"/>
  <c r="H34" i="1" l="1"/>
  <c r="I34" i="1"/>
  <c r="G34" i="1"/>
  <c r="F34" i="1"/>
  <c r="E34" i="1"/>
  <c r="D34" i="1"/>
  <c r="E18" i="2" l="1"/>
  <c r="I18" i="2" s="1"/>
  <c r="J18" i="2" s="1"/>
  <c r="J34" i="1" l="1"/>
  <c r="K29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8" i="1" l="1"/>
  <c r="K14" i="1"/>
  <c r="K34" i="1" l="1"/>
  <c r="E17" i="3"/>
  <c r="E19" i="3" s="1"/>
  <c r="E16" i="2"/>
  <c r="I16" i="2" s="1"/>
  <c r="E15" i="2"/>
  <c r="I15" i="2" s="1"/>
  <c r="J15" i="2" s="1"/>
  <c r="I17" i="3" l="1"/>
  <c r="I19" i="3" s="1"/>
  <c r="J16" i="2"/>
  <c r="J17" i="3" l="1"/>
  <c r="J19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<sst xmlns="http://schemas.openxmlformats.org/spreadsheetml/2006/main" count="139" uniqueCount="85">
  <si>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</si>
  <si>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</si>
  <si>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</si>
  <si>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</si>
  <si>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</si>
  <si>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</si>
  <si>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</si>
  <si>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</si>
  <si>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</si>
  <si>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</si>
  <si>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</si>
  <si>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</si>
  <si>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</si>
  <si>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</si>
  <si>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</si>
  <si>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</si>
  <si>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</si>
  <si>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</si>
  <si>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</si>
  <si>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</si>
  <si>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</si>
  <si>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</si>
  <si>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</si>
  <si>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</si>
  <si>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</si>
  <si>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</si>
  <si>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</si>
  <si>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</si>
  <si>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</si>
  <si>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</si>
  <si>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</si>
  <si>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</si>
  <si>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</si>
  <si>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</si>
  <si>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</si>
  <si>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</si>
  <si>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</si>
  <si>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</si>
  <si>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</si>
  <si>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</si>
  <si>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</si>
  <si>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</si>
  <si>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</si>
  <si>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</si>
  <si>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</si>
  <si>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</si>
  <si>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</si>
  <si>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</si>
  <si>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</si>
  <si>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</si>
  <si>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</si>
  <si>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</si>
  <si>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</si>
  <si>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</si>
  <si>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</si>
  <si>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</si>
  <si>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</si>
  <si>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</si>
  <si>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</si>
  <si>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</si>
  <si>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</si>
  <si>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</si>
  <si>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</si>
  <si>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</si>
  <si>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</si>
  <si>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</si>
  <si>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</si>
  <si>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</si>
  <si>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</si>
  <si>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</si>
  <si>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</si>
  <si>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</si>
  <si>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VICTOR ANTONIO SUAREZ FRANCO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</si>
  <si>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</si>
  <si>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</si>
  <si>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</si>
  <si>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</si>
  <si>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</si>
  <si>
    <t>ASESOR REALCIONES INTERNACIONALES</t>
  </si>
  <si>
    <t>MAXIMO ALBERTO SANCHEZ MENDEZ</t>
  </si>
  <si>
    <t>ASIST INGENIERIA DEPTO. TECNICO</t>
  </si>
  <si>
    <t>EUNICE DABEIBA FERNANDEZ</t>
  </si>
  <si>
    <t>CONSERJE</t>
  </si>
  <si>
    <t>ENC. DIVISION CONTABILIDAD</t>
  </si>
  <si>
    <t>Correspondiente al mes de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</si>
</sst>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topLeftCell="A4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64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49366.77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30" si="0">SUM(E14:I14)</f>
        <v>62913.05999999999</v>
      </c>
      <c r="K14" s="3">
        <f>D14-J14</f>
        <v>187086.94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8" si="1">D15-J15</f>
        <v>23598.34</v>
      </c>
    </row>
    <row r="16" spans="1:11" x14ac:dyDescent="0.25">
      <c r="A16" s="5" t="s">
        <v>25</v>
      </c>
      <c r="B16" s="5" t="s">
        <v>38</v>
      </c>
      <c r="C16" s="5" t="s">
        <v>21</v>
      </c>
      <c r="D16" s="3">
        <v>90000</v>
      </c>
      <c r="E16" s="3">
        <v>10200.19</v>
      </c>
      <c r="F16" s="3">
        <v>25</v>
      </c>
      <c r="G16" s="3">
        <v>2583</v>
      </c>
      <c r="H16" s="3">
        <v>2736</v>
      </c>
      <c r="I16" s="3">
        <v>0</v>
      </c>
      <c r="J16" s="3">
        <f t="shared" si="0"/>
        <v>15544.19</v>
      </c>
      <c r="K16" s="3">
        <f t="shared" si="1"/>
        <v>74455.81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22276.46</v>
      </c>
      <c r="F18" s="3">
        <v>25</v>
      </c>
      <c r="G18" s="3">
        <v>4018</v>
      </c>
      <c r="H18" s="3">
        <v>2995.92</v>
      </c>
      <c r="I18" s="3">
        <v>8771</v>
      </c>
      <c r="J18" s="3">
        <f t="shared" si="0"/>
        <v>38086.379999999997</v>
      </c>
      <c r="K18" s="3">
        <f t="shared" si="1"/>
        <v>101913.62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17000</v>
      </c>
      <c r="E19" s="3">
        <v>0</v>
      </c>
      <c r="F19" s="3">
        <v>25</v>
      </c>
      <c r="G19" s="3">
        <v>487.9</v>
      </c>
      <c r="H19" s="3">
        <v>516.79999999999995</v>
      </c>
      <c r="I19" s="3">
        <v>434.5</v>
      </c>
      <c r="J19" s="3">
        <f t="shared" si="0"/>
        <v>1464.1999999999998</v>
      </c>
      <c r="K19" s="3">
        <f t="shared" si="1"/>
        <v>15535.8</v>
      </c>
    </row>
    <row r="20" spans="1:11" x14ac:dyDescent="0.25">
      <c r="A20" s="5" t="s">
        <v>35</v>
      </c>
      <c r="B20" s="5" t="s">
        <v>39</v>
      </c>
      <c r="C20" s="5" t="s">
        <v>21</v>
      </c>
      <c r="D20" s="3">
        <v>70000</v>
      </c>
      <c r="E20" s="3">
        <v>5674.03</v>
      </c>
      <c r="F20" s="3">
        <v>25</v>
      </c>
      <c r="G20" s="3">
        <v>2009</v>
      </c>
      <c r="H20" s="3">
        <v>2128</v>
      </c>
      <c r="I20" s="3">
        <v>434.5</v>
      </c>
      <c r="J20" s="3">
        <f t="shared" si="0"/>
        <v>10270.529999999999</v>
      </c>
      <c r="K20" s="3">
        <f t="shared" si="1"/>
        <v>59729.47</v>
      </c>
    </row>
    <row r="21" spans="1:11" x14ac:dyDescent="0.25">
      <c r="A21" s="5" t="s">
        <v>36</v>
      </c>
      <c r="B21" s="5" t="s">
        <v>83</v>
      </c>
      <c r="C21" s="5" t="s">
        <v>21</v>
      </c>
      <c r="D21" s="3">
        <v>90000</v>
      </c>
      <c r="E21" s="3">
        <v>10200.19</v>
      </c>
      <c r="F21" s="3">
        <v>25</v>
      </c>
      <c r="G21" s="3">
        <v>2583</v>
      </c>
      <c r="H21" s="3">
        <v>2736</v>
      </c>
      <c r="I21" s="3">
        <v>3508.4</v>
      </c>
      <c r="J21" s="3">
        <f t="shared" si="0"/>
        <v>19052.59</v>
      </c>
      <c r="K21" s="3">
        <f t="shared" si="1"/>
        <v>70947.41</v>
      </c>
    </row>
    <row r="22" spans="1:11" x14ac:dyDescent="0.25">
      <c r="A22" s="5" t="s">
        <v>37</v>
      </c>
      <c r="B22" s="7" t="s">
        <v>40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41</v>
      </c>
      <c r="B23" s="7" t="s">
        <v>42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1754.2</v>
      </c>
      <c r="J23" s="3">
        <f t="shared" si="0"/>
        <v>8499.2300000000014</v>
      </c>
      <c r="K23" s="3">
        <f t="shared" si="1"/>
        <v>49000.77</v>
      </c>
    </row>
    <row r="24" spans="1:11" x14ac:dyDescent="0.25">
      <c r="A24" s="5" t="s">
        <v>50</v>
      </c>
      <c r="B24" s="7" t="s">
        <v>57</v>
      </c>
      <c r="C24" s="7" t="s">
        <v>21</v>
      </c>
      <c r="D24" s="8">
        <v>90000</v>
      </c>
      <c r="E24" s="8">
        <v>10200.19</v>
      </c>
      <c r="F24" s="8">
        <v>25</v>
      </c>
      <c r="G24" s="8">
        <v>2583</v>
      </c>
      <c r="H24" s="8">
        <v>2736</v>
      </c>
      <c r="I24" s="8">
        <v>1754.2</v>
      </c>
      <c r="J24" s="3">
        <f t="shared" si="0"/>
        <v>17298.39</v>
      </c>
      <c r="K24" s="3">
        <f t="shared" si="1"/>
        <v>72701.61</v>
      </c>
    </row>
    <row r="25" spans="1:11" x14ac:dyDescent="0.25">
      <c r="A25" s="5" t="s">
        <v>58</v>
      </c>
      <c r="B25" s="7" t="s">
        <v>53</v>
      </c>
      <c r="C25" s="7" t="s">
        <v>21</v>
      </c>
      <c r="D25" s="8">
        <v>100000</v>
      </c>
      <c r="E25" s="8">
        <v>12563.46</v>
      </c>
      <c r="F25" s="8">
        <v>25</v>
      </c>
      <c r="G25" s="8">
        <v>2870</v>
      </c>
      <c r="H25" s="8">
        <v>2995.92</v>
      </c>
      <c r="I25" s="8">
        <v>0</v>
      </c>
      <c r="J25" s="3">
        <f t="shared" si="0"/>
        <v>18454.379999999997</v>
      </c>
      <c r="K25" s="3">
        <f t="shared" si="1"/>
        <v>81545.62</v>
      </c>
    </row>
    <row r="26" spans="1:11" x14ac:dyDescent="0.25">
      <c r="A26" s="5" t="s">
        <v>51</v>
      </c>
      <c r="B26" s="7" t="s">
        <v>52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54</v>
      </c>
      <c r="B27" s="7" t="s">
        <v>55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61</v>
      </c>
      <c r="B28" s="7" t="s">
        <v>59</v>
      </c>
      <c r="C28" s="7" t="s">
        <v>21</v>
      </c>
      <c r="D28" s="8">
        <v>110000</v>
      </c>
      <c r="E28" s="8">
        <v>14991.71</v>
      </c>
      <c r="F28" s="8">
        <v>25</v>
      </c>
      <c r="G28" s="8">
        <v>3157</v>
      </c>
      <c r="H28" s="8">
        <v>2995.92</v>
      </c>
      <c r="I28" s="8">
        <v>8771</v>
      </c>
      <c r="J28" s="3">
        <f t="shared" si="0"/>
        <v>29940.629999999997</v>
      </c>
      <c r="K28" s="3">
        <f t="shared" si="1"/>
        <v>80059.37</v>
      </c>
    </row>
    <row r="29" spans="1:11" x14ac:dyDescent="0.25">
      <c r="A29" s="5" t="s">
        <v>60</v>
      </c>
      <c r="B29" s="7" t="s">
        <v>52</v>
      </c>
      <c r="C29" s="7" t="s">
        <v>21</v>
      </c>
      <c r="D29" s="3">
        <v>15000</v>
      </c>
      <c r="E29" s="3">
        <v>0</v>
      </c>
      <c r="F29" s="3">
        <v>25</v>
      </c>
      <c r="G29" s="3">
        <v>430.5</v>
      </c>
      <c r="H29" s="3">
        <v>456</v>
      </c>
      <c r="I29" s="8">
        <v>0</v>
      </c>
      <c r="J29" s="3">
        <f t="shared" si="0"/>
        <v>911.5</v>
      </c>
      <c r="K29" s="3">
        <f t="shared" ref="K29" si="2">D29-J29</f>
        <v>14088.5</v>
      </c>
    </row>
    <row r="30" spans="1:11" x14ac:dyDescent="0.25">
      <c r="A30" s="5" t="s">
        <v>70</v>
      </c>
      <c r="B30" s="7" t="s">
        <v>71</v>
      </c>
      <c r="C30" s="7" t="s">
        <v>21</v>
      </c>
      <c r="D30" s="3">
        <v>40000</v>
      </c>
      <c r="E30" s="3">
        <v>646.36</v>
      </c>
      <c r="F30" s="3">
        <v>25</v>
      </c>
      <c r="G30" s="3">
        <v>1148</v>
      </c>
      <c r="H30" s="3">
        <v>1216</v>
      </c>
      <c r="I30" s="8">
        <v>0</v>
      </c>
      <c r="J30" s="3">
        <f t="shared" si="0"/>
        <v>3035.36</v>
      </c>
      <c r="K30" s="3">
        <f t="shared" ref="K30" si="3">D30-J30</f>
        <v>36964.639999999999</v>
      </c>
    </row>
    <row r="31" spans="1:11" x14ac:dyDescent="0.25">
      <c r="A31" s="5" t="s">
        <v>75</v>
      </c>
      <c r="B31" s="7" t="s">
        <v>76</v>
      </c>
      <c r="C31" s="7" t="s">
        <v>21</v>
      </c>
      <c r="D31" s="3">
        <v>50000</v>
      </c>
      <c r="E31" s="3">
        <v>2057.71</v>
      </c>
      <c r="F31" s="3">
        <v>25</v>
      </c>
      <c r="G31" s="3">
        <v>1435</v>
      </c>
      <c r="H31" s="3">
        <v>1520</v>
      </c>
      <c r="I31" s="8">
        <v>0</v>
      </c>
      <c r="J31" s="3">
        <f t="shared" ref="J31:J33" si="4">SUM(E31:I31)</f>
        <v>5037.71</v>
      </c>
      <c r="K31" s="3">
        <f t="shared" ref="K31:K33" si="5">D31-J31</f>
        <v>44962.29</v>
      </c>
    </row>
    <row r="32" spans="1:11" x14ac:dyDescent="0.25">
      <c r="A32" s="5" t="s">
        <v>77</v>
      </c>
      <c r="B32" s="7" t="s">
        <v>18</v>
      </c>
      <c r="C32" s="7" t="s">
        <v>21</v>
      </c>
      <c r="D32" s="3">
        <v>18000</v>
      </c>
      <c r="E32" s="3">
        <v>0</v>
      </c>
      <c r="F32" s="3">
        <v>25</v>
      </c>
      <c r="G32" s="3">
        <v>516.6</v>
      </c>
      <c r="H32" s="3">
        <v>547.20000000000005</v>
      </c>
      <c r="I32" s="8">
        <v>0</v>
      </c>
      <c r="J32" s="3">
        <f t="shared" si="4"/>
        <v>1088.8000000000002</v>
      </c>
      <c r="K32" s="3">
        <f t="shared" si="5"/>
        <v>16911.2</v>
      </c>
    </row>
    <row r="33" spans="1:11" x14ac:dyDescent="0.25">
      <c r="A33" s="5" t="s">
        <v>81</v>
      </c>
      <c r="B33" s="7" t="s">
        <v>82</v>
      </c>
      <c r="C33" s="7" t="s">
        <v>21</v>
      </c>
      <c r="D33" s="3">
        <v>14300</v>
      </c>
      <c r="E33" s="3">
        <v>0</v>
      </c>
      <c r="F33" s="3">
        <v>25</v>
      </c>
      <c r="G33" s="3">
        <v>410.41</v>
      </c>
      <c r="H33" s="3">
        <v>434.72</v>
      </c>
      <c r="I33" s="8">
        <v>0</v>
      </c>
      <c r="J33" s="3">
        <f t="shared" si="4"/>
        <v>870.13000000000011</v>
      </c>
      <c r="K33" s="3">
        <f t="shared" si="5"/>
        <v>13429.869999999999</v>
      </c>
    </row>
    <row r="34" spans="1:11" x14ac:dyDescent="0.25">
      <c r="B34" s="14" t="s">
        <v>24</v>
      </c>
      <c r="C34" s="14"/>
      <c r="D34" s="6">
        <f>SUM(D14:D33)</f>
        <v>1270281</v>
      </c>
      <c r="E34" s="6">
        <f>SUM(E14:E33)</f>
        <v>142145.20999999996</v>
      </c>
      <c r="F34" s="6">
        <f>SUM(F14:F33)</f>
        <v>500</v>
      </c>
      <c r="G34" s="6">
        <f>SUM(G14:G33)</f>
        <v>34938.83</v>
      </c>
      <c r="H34" s="6">
        <f>SUM(H14:H33)</f>
        <v>32360.219999999998</v>
      </c>
      <c r="I34" s="6">
        <f>SUM(I14:I33)</f>
        <v>33018.26</v>
      </c>
      <c r="J34" s="6">
        <f>SUM(J14:J33)</f>
        <v>242962.51999999996</v>
      </c>
      <c r="K34" s="6">
        <f>SUM(K14:K33)</f>
        <v>1027318.48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84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44</v>
      </c>
      <c r="B15" s="9" t="s">
        <v>45</v>
      </c>
      <c r="C15" s="5" t="s">
        <v>48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46</v>
      </c>
      <c r="B16" s="9" t="s">
        <v>47</v>
      </c>
      <c r="C16" s="5" t="s">
        <v>49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43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65</v>
      </c>
      <c r="B18" s="5" t="s">
        <v>66</v>
      </c>
      <c r="C18" s="5" t="s">
        <v>67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68</v>
      </c>
      <c r="B19" s="5" t="s">
        <v>18</v>
      </c>
      <c r="C19" s="5" t="s">
        <v>69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9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64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84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73</v>
      </c>
      <c r="B14" s="5" t="s">
        <v>74</v>
      </c>
      <c r="C14" s="5" t="s">
        <v>33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72</v>
      </c>
      <c r="B15" s="5" t="s">
        <v>78</v>
      </c>
      <c r="C15" s="5" t="s">
        <v>33</v>
      </c>
      <c r="D15" s="3">
        <v>70000</v>
      </c>
      <c r="E15" s="3">
        <f>D15*10%</f>
        <v>7000</v>
      </c>
      <c r="F15" s="3">
        <v>0</v>
      </c>
      <c r="G15" s="3">
        <v>0</v>
      </c>
      <c r="H15" s="3">
        <v>0</v>
      </c>
      <c r="I15" s="3">
        <f>SUM(E15:H15)</f>
        <v>7000</v>
      </c>
      <c r="J15" s="3">
        <f>D15-I15</f>
        <v>63000</v>
      </c>
    </row>
    <row r="16" spans="1:11" x14ac:dyDescent="0.25">
      <c r="A16" s="5" t="s">
        <v>62</v>
      </c>
      <c r="B16" s="9" t="s">
        <v>63</v>
      </c>
      <c r="C16" s="5" t="s">
        <v>33</v>
      </c>
      <c r="D16" s="8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34</v>
      </c>
      <c r="B17" s="9" t="s">
        <v>56</v>
      </c>
      <c r="C17" s="5" t="s">
        <v>33</v>
      </c>
      <c r="D17" s="8">
        <v>35000</v>
      </c>
      <c r="E17" s="8">
        <f t="shared" ref="E17" si="0">D17*10%</f>
        <v>3500</v>
      </c>
      <c r="F17" s="3">
        <v>0</v>
      </c>
      <c r="G17" s="3">
        <v>0</v>
      </c>
      <c r="H17" s="3">
        <v>0</v>
      </c>
      <c r="I17" s="3">
        <f t="shared" ref="I17" si="1">SUM(E17:H17)</f>
        <v>3500</v>
      </c>
      <c r="J17" s="3">
        <f t="shared" ref="J17" si="2">D17-I17</f>
        <v>31500</v>
      </c>
    </row>
    <row r="18" spans="1:10" x14ac:dyDescent="0.25">
      <c r="A18" s="5" t="s">
        <v>79</v>
      </c>
      <c r="B18" s="9" t="s">
        <v>80</v>
      </c>
      <c r="C18" s="5" t="s">
        <v>33</v>
      </c>
      <c r="D18" s="8">
        <v>75000</v>
      </c>
      <c r="E18" s="8">
        <f t="shared" ref="E18" si="3">D18*10%</f>
        <v>7500</v>
      </c>
      <c r="F18" s="3">
        <v>0</v>
      </c>
      <c r="G18" s="3">
        <v>0</v>
      </c>
      <c r="H18" s="3">
        <v>0</v>
      </c>
      <c r="I18" s="3">
        <f t="shared" ref="I18" si="4">SUM(E18:H18)</f>
        <v>7500</v>
      </c>
      <c r="J18" s="3">
        <f t="shared" ref="J18" si="5">D18-I18</f>
        <v>67500</v>
      </c>
    </row>
    <row r="19" spans="1:10" x14ac:dyDescent="0.25">
      <c r="B19" s="15" t="s">
        <v>12</v>
      </c>
      <c r="C19" s="16"/>
      <c r="D19" s="4">
        <f>SUM(D14:D18)</f>
        <v>350000</v>
      </c>
      <c r="E19" s="4">
        <f>SUM(E14:E18)</f>
        <v>35000</v>
      </c>
      <c r="F19" s="4">
        <f>SUM(F14:F18)</f>
        <v>0</v>
      </c>
      <c r="G19" s="4">
        <f>SUM(G14:G18)</f>
        <v>0</v>
      </c>
      <c r="H19" s="4">
        <f>SUM(H14:H18)</f>
        <v>0</v>
      </c>
      <c r="I19" s="4">
        <f>SUM(I14:I18)</f>
        <v>35000</v>
      </c>
      <c r="J19" s="4">
        <f>SUM(J14:J18)</f>
        <v>315000</v>
      </c>
    </row>
  </sheetData>
  <mergeCells count="5">
    <mergeCell ref="A7:J7"/>
    <mergeCell ref="A10:J10"/>
    <mergeCell ref="A11:J11"/>
    <mergeCell ref="B19:C19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2018-02-05T18:38:40Z</dcterms:modified>
</cp:coreProperties>
</file>