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Eayba\Documents\ANAMAR\OneDrive - Autoridad Nacional de Asuntos Maritimos (ANAMAR)\TIC\Optic\Nóminas\Nominas 2018 xlsx\"/>
    </mc:Choice>
  </mc:AlternateContent>
  <xr:revisionPtr revIDLastSave="0" documentId="10_ncr:100000_{41D338CB-EC82-475C-8CD5-A7C0E9C522BC}" xr6:coauthVersionLast="31" xr6:coauthVersionMax="31" xr10:uidLastSave="{00000000-0000-0000-0000-000000000000}"/>
  <bookViews>
    <workbookView xWindow="0" yWindow="0" windowWidth="20490" windowHeight="7755" xr2:uid="{00000000-000D-0000-FFFF-FFFF00000000}"/>
  </bookViews>
  <sheets>
    <sheet name="PERSONAL FIJO" sheetId="1" r:id="rId1"/>
    <sheet name="PERSONAL SEGURIDAD" sheetId="2" r:id="rId2"/>
    <sheet name="PERSONAL CONTRATADO" sheetId="4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J16" i="2" s="1"/>
  <c r="K39" i="1" l="1"/>
  <c r="L39" i="1" s="1"/>
  <c r="J40" i="1" l="1"/>
  <c r="I40" i="1"/>
  <c r="H40" i="1"/>
  <c r="G40" i="1"/>
  <c r="F40" i="1"/>
  <c r="D40" i="1"/>
  <c r="I16" i="4" l="1"/>
  <c r="J16" i="4" s="1"/>
  <c r="I15" i="4" l="1"/>
  <c r="I14" i="4"/>
  <c r="I15" i="2"/>
  <c r="J15" i="2" s="1"/>
  <c r="I17" i="2"/>
  <c r="J17" i="2" s="1"/>
  <c r="I14" i="2"/>
  <c r="J14" i="2" s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14" i="1"/>
  <c r="K40" i="1" l="1"/>
  <c r="L37" i="1"/>
  <c r="L36" i="1"/>
  <c r="L35" i="1"/>
  <c r="J15" i="4"/>
  <c r="J14" i="4" l="1"/>
  <c r="L15" i="1" l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8" i="1"/>
  <c r="L14" i="1" l="1"/>
  <c r="L40" i="1" s="1"/>
  <c r="I18" i="4" l="1"/>
  <c r="H18" i="4"/>
  <c r="F18" i="4"/>
  <c r="G18" i="4"/>
  <c r="D18" i="4"/>
  <c r="D21" i="2"/>
  <c r="G21" i="2"/>
  <c r="F21" i="2"/>
  <c r="H21" i="2"/>
  <c r="I21" i="2"/>
  <c r="J21" i="2" l="1"/>
  <c r="J18" i="4"/>
</calcChain>
</file>

<file path=xl/sharedStrings.xml><?xml version="1.0" encoding="utf-8"?>
<sst xmlns="http://schemas.openxmlformats.org/spreadsheetml/2006/main" count="143" uniqueCount="92">
  <si>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</si>
  <si>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</si>
  <si>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</si>
  <si>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</si>
  <si>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</si>
  <si>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</si>
  <si>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</si>
  <si>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</si>
  <si>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</si>
  <si>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</si>
  <si>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</si>
  <si>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</si>
  <si>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WERNER LEO VALERA</t>
  </si>
  <si>
    <t>DAVID FEDERICO DOMINGUEZ CASTILLO</t>
  </si>
  <si>
    <t>LEONARDO ALCIDES DE JESUS REYES BENCOSME</t>
  </si>
  <si>
    <t>001-1753435-4</t>
  </si>
  <si>
    <t>083-0001523-0</t>
  </si>
  <si>
    <t>001-1175098-0</t>
  </si>
  <si>
    <t>TOTAL GENERAL</t>
  </si>
  <si>
    <t>ENC. DIV. EMBARCACIONES Y EQUIPOS</t>
  </si>
  <si>
    <t>ENC. MATENIMINETO Y EMBARCACION</t>
  </si>
  <si>
    <t>ENCARGADO DE SEGURIDAD</t>
  </si>
  <si>
    <t>Nómina de Sueldos: Personal Contratado</t>
  </si>
  <si>
    <t>PASCUAL ALBERTO PROTA ENRIQUEZ</t>
  </si>
  <si>
    <t>JOSE ALBERTO TAPIA PAYANO</t>
  </si>
  <si>
    <t>MARIA DE OLIO DIAZ</t>
  </si>
  <si>
    <t>ILEANA FUERTES ROBLES</t>
  </si>
  <si>
    <t>ANA LUCIA MATOS JIMENEZ</t>
  </si>
  <si>
    <t>JEANETTE PAOLA MORALES GOMEZ</t>
  </si>
  <si>
    <t>MARIELLE ODETTE PARRA LEGER</t>
  </si>
  <si>
    <t>HECTOR YAMIL RODRIGUEZ ASILIS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</si>
  <si>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</si>
  <si>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</si>
  <si>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</si>
  <si>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</si>
  <si>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</si>
  <si>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EDUARDO CORTORREAL FELIZ</t>
  </si>
  <si>
    <t>EUNICE DABEIDA FERNANADEZ SANCHEZ</t>
  </si>
  <si>
    <t>MICHAEL HECTOR CRUZ GONZALEZ</t>
  </si>
  <si>
    <t>OMAR SHAMIR REYNOSO MORALES</t>
  </si>
  <si>
    <t>DENISSE LETICIA GONZALEZ DE LEON</t>
  </si>
  <si>
    <t>ROBINSON SKARLY JIMENEZ CABRERA</t>
  </si>
  <si>
    <t>SONIA MILAGROS JIMENEZ PEREZ</t>
  </si>
  <si>
    <t>JOHAN MANUEL BOCIO QUIROZ</t>
  </si>
  <si>
    <t>SECRETARIO DE ESTADO/PRESIDENTE</t>
  </si>
  <si>
    <t>CHOFER</t>
  </si>
  <si>
    <t>ENC. CONSERJERIA</t>
  </si>
  <si>
    <t>ENC. DIV. TECNOLOGIA DE LA INFORMACION Y COMUNICACION</t>
  </si>
  <si>
    <t>ENC. DIV. CONTABILIDAD</t>
  </si>
  <si>
    <t>ENC. DIV. RECURSOS HUMANOS</t>
  </si>
  <si>
    <t>ABOGADA / ENC. COMPRAS</t>
  </si>
  <si>
    <t>MENSAJERO</t>
  </si>
  <si>
    <t>TECNICO PLATAFORMA TECNOLOGICA</t>
  </si>
  <si>
    <t>ENC. DIV. PLANIFICACION Y DESAROLLO</t>
  </si>
  <si>
    <t>CONTADOR</t>
  </si>
  <si>
    <t>ENC. DIV. GEOMATICA BATIMETRIA</t>
  </si>
  <si>
    <t>CONSERJE</t>
  </si>
  <si>
    <t>CONSULTOR JURIDICO</t>
  </si>
  <si>
    <t>ENC. DIV. OCEANOGRAFIA Y RECURSOS MARINOS</t>
  </si>
  <si>
    <t>RECEPCIONISTA</t>
  </si>
  <si>
    <t>SUPERVISOR BANCO CORALES MONTE CRISTY</t>
  </si>
  <si>
    <t>CONTRATADO</t>
  </si>
  <si>
    <t>PERSONAL FIJO</t>
  </si>
  <si>
    <t>SEGURO</t>
  </si>
  <si>
    <t>OTRO DESC.</t>
  </si>
  <si>
    <t>TOTAL GENERAL:</t>
  </si>
  <si>
    <t>ANDRES CARBO GOROSABEL</t>
  </si>
  <si>
    <t>ENC. UNIDAD ENTRENAMIENTOS TECNICOS Y CIENTIFICOS</t>
  </si>
  <si>
    <t>RAFAEL ANTONIO JOHNSON SOTO</t>
  </si>
  <si>
    <t>ING. ASESOR DE PROYECTOS</t>
  </si>
  <si>
    <t>FRANK REYNALDO POLANCO DE LOS SANTOS</t>
  </si>
  <si>
    <t>ENLACE ANAMAR CON LA MARINA</t>
  </si>
  <si>
    <t>001-1202598-6</t>
  </si>
  <si>
    <t>HAYDEE MARIA DOMINGUEZ TEJO</t>
  </si>
  <si>
    <t>INVESTIGADOR OCEANOGRAFICO</t>
  </si>
  <si>
    <t>EMGELBERTH DANILO VARGAS MONZON</t>
  </si>
  <si>
    <t>ENC. DIV. LABORATORIO OCEANOGRAFICO</t>
  </si>
  <si>
    <t>PEDRO JOSE CABRERA</t>
  </si>
  <si>
    <t>TECNICO DE NAVEGACION</t>
  </si>
  <si>
    <t>JOSE ALTAGRACIA HEREDIA SUAREZ</t>
  </si>
  <si>
    <t>CHOFER / MENSAJERO</t>
  </si>
  <si>
    <t>Nómina de Sueldos: Personal Seguridad</t>
  </si>
  <si>
    <t>ING. SENIOR GEOMETRIA Y BATIMETRIA</t>
  </si>
  <si>
    <t>“Año del Fomento a las Exportaciones”</t>
  </si>
  <si>
    <t>NIURKA JOSEFA CASTILLO GARCIA</t>
  </si>
  <si>
    <t>ASESORA FINANCIERA</t>
  </si>
  <si>
    <t>ENC. EDUCACION Y PROMOCION SECTOR MARITIMO</t>
  </si>
  <si>
    <t>ANALISTA DE PLANIFICACION</t>
  </si>
  <si>
    <t>MARCELLE CAROLINE MUNNE GOMEZ</t>
  </si>
  <si>
    <r>
      <t>Correspondiente al mes de Octubre del 2018</t>
    </r>
    <r>
      <rPr>
        <b/>
        <u/>
        <sz val="14"/>
        <rFont val="Arial"/>
        <family val="2"/>
      </rPr>
      <t xml:space="preserve"> </t>
    </r>
  </si>
  <si>
    <t xml:space="preserve">Correspondiente al mes de Octubre del 2018 </t>
  </si>
  <si>
    <t>Correspondiente al mes de Octubre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</si>
</sst>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0" fontId="5" fillId="0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3842039</xdr:colOff>
      <xdr:row>0</xdr:row>
      <xdr:rowOff>109104</xdr:rowOff>
    </xdr:from>
    <xdr:to>
      <xdr:col>3</xdr:col>
      <xdr:colOff>526044</xdr:colOff>
      <xdr:row>5</xdr:row>
      <xdr:rowOff>147080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9218" y="109104"/>
          <a:ext cx="1512470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2209800</xdr:colOff>
      <xdr:row>0</xdr:row>
      <xdr:rowOff>66675</xdr:rowOff>
    </xdr:from>
    <xdr:to>
      <xdr:col>3</xdr:col>
      <xdr:colOff>377636</xdr:colOff>
      <xdr:row>5</xdr:row>
      <xdr:rowOff>104651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66675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2781300</xdr:colOff>
      <xdr:row>0</xdr:row>
      <xdr:rowOff>95250</xdr:rowOff>
    </xdr:from>
    <xdr:to>
      <xdr:col>2</xdr:col>
      <xdr:colOff>768161</xdr:colOff>
      <xdr:row>5</xdr:row>
      <xdr:rowOff>133226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L40"/>
  <sheetViews>
    <sheetView tabSelected="1" topLeftCell="A10" zoomScaleNormal="100" workbookViewId="0">
      <selection activeCell="B42" sqref="B42"/>
    </sheetView>
  </sheetViews>
  <sheetFormatPr defaultRowHeight="15" x14ac:dyDescent="0.25"/>
  <cols>
    <col min="1" max="1" width="45" bestFit="1" customWidth="1"/>
    <col min="2" max="2" width="58" customWidth="1"/>
    <col min="3" max="3" width="14.5703125" customWidth="1"/>
    <col min="4" max="4" width="16.7109375" bestFit="1" customWidth="1"/>
    <col min="5" max="5" width="15.28515625" hidden="1" customWidth="1"/>
    <col min="6" max="6" width="15.28515625" customWidth="1"/>
    <col min="7" max="7" width="12.5703125" hidden="1" customWidth="1"/>
    <col min="8" max="8" width="13.7109375" customWidth="1"/>
    <col min="9" max="9" width="13.85546875" bestFit="1" customWidth="1"/>
    <col min="10" max="11" width="15" bestFit="1" customWidth="1"/>
    <col min="12" max="12" width="16.7109375" bestFit="1" customWidth="1"/>
  </cols>
  <sheetData>
    <row r="7" spans="1:12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ht="18.75" x14ac:dyDescent="0.25">
      <c r="A8" s="11" t="s">
        <v>83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x14ac:dyDescent="0.25">
      <c r="A10" s="12" t="s">
        <v>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ht="18" x14ac:dyDescent="0.25">
      <c r="A11" s="12" t="s">
        <v>91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3" spans="1:12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/>
      <c r="F13" s="1" t="s">
        <v>5</v>
      </c>
      <c r="G13" s="1" t="s">
        <v>63</v>
      </c>
      <c r="H13" s="1" t="s">
        <v>4</v>
      </c>
      <c r="I13" s="1" t="s">
        <v>6</v>
      </c>
      <c r="J13" s="1" t="s">
        <v>64</v>
      </c>
      <c r="K13" s="1" t="s">
        <v>7</v>
      </c>
      <c r="L13" s="1" t="s">
        <v>8</v>
      </c>
    </row>
    <row r="14" spans="1:12" x14ac:dyDescent="0.25">
      <c r="A14" s="5" t="s">
        <v>23</v>
      </c>
      <c r="B14" s="5" t="s">
        <v>44</v>
      </c>
      <c r="C14" s="5" t="s">
        <v>62</v>
      </c>
      <c r="D14" s="3">
        <v>250000</v>
      </c>
      <c r="E14" s="3"/>
      <c r="F14" s="3">
        <v>48487.06</v>
      </c>
      <c r="G14" s="3"/>
      <c r="H14" s="3">
        <v>6788.12</v>
      </c>
      <c r="I14" s="3">
        <v>3595.1</v>
      </c>
      <c r="J14" s="3">
        <v>5866.06</v>
      </c>
      <c r="K14" s="3">
        <f>SUM(F14:J14)</f>
        <v>64736.34</v>
      </c>
      <c r="L14" s="3">
        <f t="shared" ref="L14:L38" si="0">D14-K14</f>
        <v>185263.66</v>
      </c>
    </row>
    <row r="15" spans="1:12" x14ac:dyDescent="0.25">
      <c r="A15" s="5" t="s">
        <v>24</v>
      </c>
      <c r="B15" s="5" t="s">
        <v>45</v>
      </c>
      <c r="C15" s="5" t="s">
        <v>62</v>
      </c>
      <c r="D15" s="3">
        <v>32000</v>
      </c>
      <c r="E15" s="3"/>
      <c r="F15" s="3">
        <v>0</v>
      </c>
      <c r="G15" s="3"/>
      <c r="H15" s="3">
        <v>918.4</v>
      </c>
      <c r="I15" s="3">
        <v>972.8</v>
      </c>
      <c r="J15" s="3">
        <v>3019.04</v>
      </c>
      <c r="K15" s="3">
        <f t="shared" ref="K15:K38" si="1">SUM(F15:J15)</f>
        <v>4910.24</v>
      </c>
      <c r="L15" s="3">
        <f t="shared" si="0"/>
        <v>27089.760000000002</v>
      </c>
    </row>
    <row r="16" spans="1:12" x14ac:dyDescent="0.25">
      <c r="A16" s="5" t="s">
        <v>25</v>
      </c>
      <c r="B16" s="5" t="s">
        <v>46</v>
      </c>
      <c r="C16" s="5" t="s">
        <v>62</v>
      </c>
      <c r="D16" s="3">
        <v>21000</v>
      </c>
      <c r="E16" s="3"/>
      <c r="F16" s="3">
        <v>0</v>
      </c>
      <c r="G16" s="3"/>
      <c r="H16" s="3">
        <v>602.70000000000005</v>
      </c>
      <c r="I16" s="3">
        <v>638.4</v>
      </c>
      <c r="J16" s="3">
        <v>502.95</v>
      </c>
      <c r="K16" s="3">
        <f t="shared" si="1"/>
        <v>1744.05</v>
      </c>
      <c r="L16" s="3">
        <f t="shared" si="0"/>
        <v>19255.95</v>
      </c>
    </row>
    <row r="17" spans="1:12" x14ac:dyDescent="0.25">
      <c r="A17" s="5" t="s">
        <v>26</v>
      </c>
      <c r="B17" s="5" t="s">
        <v>47</v>
      </c>
      <c r="C17" s="5" t="s">
        <v>62</v>
      </c>
      <c r="D17" s="3">
        <v>90000</v>
      </c>
      <c r="E17" s="3"/>
      <c r="F17" s="3">
        <v>9753.1200000000008</v>
      </c>
      <c r="G17" s="3"/>
      <c r="H17" s="3">
        <v>2583</v>
      </c>
      <c r="I17" s="3">
        <v>2736</v>
      </c>
      <c r="J17" s="3">
        <v>502.95</v>
      </c>
      <c r="K17" s="3">
        <f t="shared" si="1"/>
        <v>15575.070000000002</v>
      </c>
      <c r="L17" s="3">
        <f t="shared" si="0"/>
        <v>74424.929999999993</v>
      </c>
    </row>
    <row r="18" spans="1:12" x14ac:dyDescent="0.25">
      <c r="A18" s="5" t="s">
        <v>27</v>
      </c>
      <c r="B18" s="5" t="s">
        <v>48</v>
      </c>
      <c r="C18" s="5" t="s">
        <v>62</v>
      </c>
      <c r="D18" s="3">
        <v>110000</v>
      </c>
      <c r="E18" s="3"/>
      <c r="F18" s="3">
        <v>14198.64</v>
      </c>
      <c r="G18" s="3"/>
      <c r="H18" s="3">
        <v>3157</v>
      </c>
      <c r="I18" s="3">
        <v>3344</v>
      </c>
      <c r="J18" s="3">
        <v>7043.97</v>
      </c>
      <c r="K18" s="3">
        <f t="shared" si="1"/>
        <v>27743.61</v>
      </c>
      <c r="L18" s="3">
        <f t="shared" si="0"/>
        <v>82256.39</v>
      </c>
    </row>
    <row r="19" spans="1:12" x14ac:dyDescent="0.25">
      <c r="A19" s="5" t="s">
        <v>28</v>
      </c>
      <c r="B19" s="5" t="s">
        <v>49</v>
      </c>
      <c r="C19" s="5" t="s">
        <v>62</v>
      </c>
      <c r="D19" s="3">
        <v>57500</v>
      </c>
      <c r="E19" s="3"/>
      <c r="F19" s="3">
        <v>3016.23</v>
      </c>
      <c r="G19" s="3"/>
      <c r="H19" s="3">
        <v>1650.25</v>
      </c>
      <c r="I19" s="3">
        <v>1748</v>
      </c>
      <c r="J19" s="3">
        <v>2168.02</v>
      </c>
      <c r="K19" s="3">
        <f t="shared" si="1"/>
        <v>8582.5</v>
      </c>
      <c r="L19" s="3">
        <f t="shared" si="0"/>
        <v>48917.5</v>
      </c>
    </row>
    <row r="20" spans="1:12" x14ac:dyDescent="0.25">
      <c r="A20" s="5" t="s">
        <v>29</v>
      </c>
      <c r="B20" s="5" t="s">
        <v>50</v>
      </c>
      <c r="C20" s="5" t="s">
        <v>62</v>
      </c>
      <c r="D20" s="3">
        <v>110000</v>
      </c>
      <c r="E20" s="3"/>
      <c r="F20" s="3">
        <v>14457.62</v>
      </c>
      <c r="G20" s="3"/>
      <c r="H20" s="3">
        <v>3157</v>
      </c>
      <c r="I20" s="3">
        <v>3344</v>
      </c>
      <c r="J20" s="3">
        <v>2168.02</v>
      </c>
      <c r="K20" s="3">
        <f t="shared" si="1"/>
        <v>23126.640000000003</v>
      </c>
      <c r="L20" s="3">
        <f t="shared" si="0"/>
        <v>86873.36</v>
      </c>
    </row>
    <row r="21" spans="1:12" x14ac:dyDescent="0.25">
      <c r="A21" s="5" t="s">
        <v>30</v>
      </c>
      <c r="B21" s="5" t="s">
        <v>82</v>
      </c>
      <c r="C21" s="5" t="s">
        <v>62</v>
      </c>
      <c r="D21" s="3">
        <v>100000</v>
      </c>
      <c r="E21" s="3"/>
      <c r="F21" s="3">
        <v>12105.37</v>
      </c>
      <c r="G21" s="3"/>
      <c r="H21" s="3">
        <v>2870</v>
      </c>
      <c r="I21" s="3">
        <v>3040</v>
      </c>
      <c r="J21" s="3">
        <v>2168.02</v>
      </c>
      <c r="K21" s="3">
        <f t="shared" si="1"/>
        <v>20183.390000000003</v>
      </c>
      <c r="L21" s="3">
        <f t="shared" si="0"/>
        <v>79816.61</v>
      </c>
    </row>
    <row r="22" spans="1:12" x14ac:dyDescent="0.25">
      <c r="A22" s="5" t="s">
        <v>31</v>
      </c>
      <c r="B22" s="5" t="s">
        <v>51</v>
      </c>
      <c r="C22" s="5" t="s">
        <v>62</v>
      </c>
      <c r="D22" s="3">
        <v>14000</v>
      </c>
      <c r="E22" s="3"/>
      <c r="F22" s="3">
        <v>0</v>
      </c>
      <c r="G22" s="3"/>
      <c r="H22" s="3">
        <v>401.8</v>
      </c>
      <c r="I22" s="3">
        <v>425.6</v>
      </c>
      <c r="J22" s="3">
        <v>25</v>
      </c>
      <c r="K22" s="3">
        <f t="shared" si="1"/>
        <v>852.40000000000009</v>
      </c>
      <c r="L22" s="3">
        <f t="shared" si="0"/>
        <v>13147.6</v>
      </c>
    </row>
    <row r="23" spans="1:12" x14ac:dyDescent="0.25">
      <c r="A23" s="5" t="s">
        <v>32</v>
      </c>
      <c r="B23" s="5" t="s">
        <v>52</v>
      </c>
      <c r="C23" s="5" t="s">
        <v>62</v>
      </c>
      <c r="D23" s="3">
        <v>45000</v>
      </c>
      <c r="E23" s="3"/>
      <c r="F23" s="3">
        <v>1148.33</v>
      </c>
      <c r="G23" s="3"/>
      <c r="H23" s="3">
        <v>1291.5</v>
      </c>
      <c r="I23" s="3">
        <v>1368</v>
      </c>
      <c r="J23" s="3">
        <v>25</v>
      </c>
      <c r="K23" s="3">
        <f t="shared" si="1"/>
        <v>3832.83</v>
      </c>
      <c r="L23" s="3">
        <f t="shared" si="0"/>
        <v>41167.17</v>
      </c>
    </row>
    <row r="24" spans="1:12" x14ac:dyDescent="0.25">
      <c r="A24" s="5" t="s">
        <v>33</v>
      </c>
      <c r="B24" s="5" t="s">
        <v>53</v>
      </c>
      <c r="C24" s="5" t="s">
        <v>62</v>
      </c>
      <c r="D24" s="3">
        <v>130000</v>
      </c>
      <c r="E24" s="3"/>
      <c r="F24" s="3">
        <v>19251.34</v>
      </c>
      <c r="G24" s="3"/>
      <c r="H24" s="3">
        <v>3731</v>
      </c>
      <c r="I24" s="3">
        <v>3595.1</v>
      </c>
      <c r="J24" s="3">
        <v>24917.49</v>
      </c>
      <c r="K24" s="3">
        <f t="shared" si="1"/>
        <v>51494.93</v>
      </c>
      <c r="L24" s="3">
        <f t="shared" si="0"/>
        <v>78505.070000000007</v>
      </c>
    </row>
    <row r="25" spans="1:12" x14ac:dyDescent="0.25">
      <c r="A25" s="5" t="s">
        <v>34</v>
      </c>
      <c r="B25" s="5" t="s">
        <v>54</v>
      </c>
      <c r="C25" s="5" t="s">
        <v>62</v>
      </c>
      <c r="D25" s="3">
        <v>70000</v>
      </c>
      <c r="E25" s="3"/>
      <c r="F25" s="3">
        <v>5368.48</v>
      </c>
      <c r="G25" s="3"/>
      <c r="H25" s="3">
        <v>2009</v>
      </c>
      <c r="I25" s="3">
        <v>2128</v>
      </c>
      <c r="J25" s="3">
        <v>25</v>
      </c>
      <c r="K25" s="3">
        <f t="shared" si="1"/>
        <v>9530.48</v>
      </c>
      <c r="L25" s="3">
        <f t="shared" si="0"/>
        <v>60469.520000000004</v>
      </c>
    </row>
    <row r="26" spans="1:12" x14ac:dyDescent="0.25">
      <c r="A26" s="5" t="s">
        <v>35</v>
      </c>
      <c r="B26" s="5" t="s">
        <v>55</v>
      </c>
      <c r="C26" s="5" t="s">
        <v>62</v>
      </c>
      <c r="D26" s="3">
        <v>90000</v>
      </c>
      <c r="E26" s="3"/>
      <c r="F26" s="3">
        <v>9753.1200000000008</v>
      </c>
      <c r="G26" s="3"/>
      <c r="H26" s="3">
        <v>2583</v>
      </c>
      <c r="I26" s="3">
        <v>2736</v>
      </c>
      <c r="J26" s="3">
        <v>2168.02</v>
      </c>
      <c r="K26" s="3">
        <f t="shared" si="1"/>
        <v>17240.14</v>
      </c>
      <c r="L26" s="3">
        <f t="shared" si="0"/>
        <v>72759.86</v>
      </c>
    </row>
    <row r="27" spans="1:12" x14ac:dyDescent="0.25">
      <c r="A27" s="5" t="s">
        <v>36</v>
      </c>
      <c r="B27" s="5" t="s">
        <v>45</v>
      </c>
      <c r="C27" s="5" t="s">
        <v>62</v>
      </c>
      <c r="D27" s="3">
        <v>25000</v>
      </c>
      <c r="E27" s="3"/>
      <c r="F27" s="3">
        <v>0</v>
      </c>
      <c r="G27" s="3"/>
      <c r="H27" s="3">
        <v>717.5</v>
      </c>
      <c r="I27" s="3">
        <v>760</v>
      </c>
      <c r="J27" s="3">
        <v>502.96</v>
      </c>
      <c r="K27" s="3">
        <f t="shared" si="1"/>
        <v>1980.46</v>
      </c>
      <c r="L27" s="3">
        <f t="shared" si="0"/>
        <v>23019.54</v>
      </c>
    </row>
    <row r="28" spans="1:12" x14ac:dyDescent="0.25">
      <c r="A28" s="5" t="s">
        <v>37</v>
      </c>
      <c r="B28" s="5" t="s">
        <v>56</v>
      </c>
      <c r="C28" s="5" t="s">
        <v>62</v>
      </c>
      <c r="D28" s="3">
        <v>20000</v>
      </c>
      <c r="E28" s="3"/>
      <c r="F28" s="3">
        <v>0</v>
      </c>
      <c r="G28" s="3"/>
      <c r="H28" s="3">
        <v>574</v>
      </c>
      <c r="I28" s="3">
        <v>608</v>
      </c>
      <c r="J28" s="3">
        <v>1944.93</v>
      </c>
      <c r="K28" s="3">
        <f t="shared" si="1"/>
        <v>3126.9300000000003</v>
      </c>
      <c r="L28" s="3">
        <f t="shared" si="0"/>
        <v>16873.07</v>
      </c>
    </row>
    <row r="29" spans="1:12" x14ac:dyDescent="0.25">
      <c r="A29" s="5" t="s">
        <v>38</v>
      </c>
      <c r="B29" s="5" t="s">
        <v>57</v>
      </c>
      <c r="C29" s="5" t="s">
        <v>62</v>
      </c>
      <c r="D29" s="3">
        <v>80000</v>
      </c>
      <c r="E29" s="3"/>
      <c r="F29" s="3">
        <v>7400.87</v>
      </c>
      <c r="G29" s="3"/>
      <c r="H29" s="3">
        <v>2296</v>
      </c>
      <c r="I29" s="3">
        <v>2432</v>
      </c>
      <c r="J29" s="3">
        <v>25</v>
      </c>
      <c r="K29" s="3">
        <f t="shared" si="1"/>
        <v>12153.869999999999</v>
      </c>
      <c r="L29" s="3">
        <f t="shared" si="0"/>
        <v>67846.13</v>
      </c>
    </row>
    <row r="30" spans="1:12" x14ac:dyDescent="0.25">
      <c r="A30" s="5" t="s">
        <v>39</v>
      </c>
      <c r="B30" s="5" t="s">
        <v>58</v>
      </c>
      <c r="C30" s="5" t="s">
        <v>62</v>
      </c>
      <c r="D30" s="3">
        <v>90000</v>
      </c>
      <c r="E30" s="3"/>
      <c r="F30" s="3">
        <v>9753.1200000000008</v>
      </c>
      <c r="G30" s="3"/>
      <c r="H30" s="3">
        <v>2583</v>
      </c>
      <c r="I30" s="3">
        <v>2736</v>
      </c>
      <c r="J30" s="3">
        <v>25</v>
      </c>
      <c r="K30" s="3">
        <f t="shared" si="1"/>
        <v>15097.12</v>
      </c>
      <c r="L30" s="3">
        <f t="shared" si="0"/>
        <v>74902.880000000005</v>
      </c>
    </row>
    <row r="31" spans="1:12" x14ac:dyDescent="0.25">
      <c r="A31" s="5" t="s">
        <v>40</v>
      </c>
      <c r="B31" s="5" t="s">
        <v>59</v>
      </c>
      <c r="C31" s="5" t="s">
        <v>62</v>
      </c>
      <c r="D31" s="3">
        <v>45000</v>
      </c>
      <c r="E31" s="3"/>
      <c r="F31" s="3">
        <v>1148.33</v>
      </c>
      <c r="G31" s="3"/>
      <c r="H31" s="3">
        <v>1291.5</v>
      </c>
      <c r="I31" s="3">
        <v>1368</v>
      </c>
      <c r="J31" s="3">
        <v>25</v>
      </c>
      <c r="K31" s="3">
        <f t="shared" si="1"/>
        <v>3832.83</v>
      </c>
      <c r="L31" s="3">
        <f t="shared" si="0"/>
        <v>41167.17</v>
      </c>
    </row>
    <row r="32" spans="1:12" x14ac:dyDescent="0.25">
      <c r="A32" s="5" t="s">
        <v>41</v>
      </c>
      <c r="B32" s="5" t="s">
        <v>60</v>
      </c>
      <c r="C32" s="5" t="s">
        <v>62</v>
      </c>
      <c r="D32" s="3">
        <v>7000</v>
      </c>
      <c r="E32" s="3"/>
      <c r="F32" s="3">
        <v>0</v>
      </c>
      <c r="G32" s="3"/>
      <c r="H32" s="3">
        <v>200.9</v>
      </c>
      <c r="I32" s="3">
        <v>212.8</v>
      </c>
      <c r="J32" s="3">
        <v>25</v>
      </c>
      <c r="K32" s="3">
        <f t="shared" si="1"/>
        <v>438.70000000000005</v>
      </c>
      <c r="L32" s="3">
        <f t="shared" si="0"/>
        <v>6561.3</v>
      </c>
    </row>
    <row r="33" spans="1:12" x14ac:dyDescent="0.25">
      <c r="A33" s="5" t="s">
        <v>42</v>
      </c>
      <c r="B33" s="5" t="s">
        <v>86</v>
      </c>
      <c r="C33" s="5" t="s">
        <v>62</v>
      </c>
      <c r="D33" s="3">
        <v>110000</v>
      </c>
      <c r="E33" s="3"/>
      <c r="F33" s="3">
        <v>14457.62</v>
      </c>
      <c r="G33" s="3"/>
      <c r="H33" s="3">
        <v>3157</v>
      </c>
      <c r="I33" s="3">
        <v>3344</v>
      </c>
      <c r="J33" s="3">
        <v>4616.4799999999996</v>
      </c>
      <c r="K33" s="3">
        <f t="shared" si="1"/>
        <v>25575.100000000002</v>
      </c>
      <c r="L33" s="3">
        <f t="shared" si="0"/>
        <v>84424.9</v>
      </c>
    </row>
    <row r="34" spans="1:12" x14ac:dyDescent="0.25">
      <c r="A34" s="5" t="s">
        <v>43</v>
      </c>
      <c r="B34" s="5" t="s">
        <v>45</v>
      </c>
      <c r="C34" s="5" t="s">
        <v>62</v>
      </c>
      <c r="D34" s="3">
        <v>25000</v>
      </c>
      <c r="E34" s="3"/>
      <c r="F34" s="3">
        <v>0</v>
      </c>
      <c r="G34" s="3"/>
      <c r="H34" s="3">
        <v>717.5</v>
      </c>
      <c r="I34" s="3">
        <v>760</v>
      </c>
      <c r="J34" s="3">
        <v>1585.18</v>
      </c>
      <c r="K34" s="3">
        <f t="shared" si="1"/>
        <v>3062.6800000000003</v>
      </c>
      <c r="L34" s="3">
        <f t="shared" si="0"/>
        <v>21937.32</v>
      </c>
    </row>
    <row r="35" spans="1:12" x14ac:dyDescent="0.25">
      <c r="A35" s="5" t="s">
        <v>73</v>
      </c>
      <c r="B35" s="5" t="s">
        <v>74</v>
      </c>
      <c r="C35" s="5" t="s">
        <v>62</v>
      </c>
      <c r="D35" s="3">
        <v>40000</v>
      </c>
      <c r="E35" s="3"/>
      <c r="F35" s="3">
        <v>442.65</v>
      </c>
      <c r="G35" s="3"/>
      <c r="H35" s="3">
        <v>1148</v>
      </c>
      <c r="I35" s="3">
        <v>1216</v>
      </c>
      <c r="J35" s="3">
        <v>25</v>
      </c>
      <c r="K35" s="3">
        <f t="shared" si="1"/>
        <v>2831.65</v>
      </c>
      <c r="L35" s="3">
        <f t="shared" si="0"/>
        <v>37168.35</v>
      </c>
    </row>
    <row r="36" spans="1:12" x14ac:dyDescent="0.25">
      <c r="A36" s="5" t="s">
        <v>75</v>
      </c>
      <c r="B36" s="5" t="s">
        <v>76</v>
      </c>
      <c r="C36" s="5" t="s">
        <v>62</v>
      </c>
      <c r="D36" s="3">
        <v>110000</v>
      </c>
      <c r="E36" s="3"/>
      <c r="F36" s="3">
        <v>14457.62</v>
      </c>
      <c r="G36" s="3"/>
      <c r="H36" s="3">
        <v>3157</v>
      </c>
      <c r="I36" s="3">
        <v>3344</v>
      </c>
      <c r="J36" s="3">
        <v>25</v>
      </c>
      <c r="K36" s="3">
        <f t="shared" si="1"/>
        <v>20983.620000000003</v>
      </c>
      <c r="L36" s="3">
        <f t="shared" si="0"/>
        <v>89016.38</v>
      </c>
    </row>
    <row r="37" spans="1:12" x14ac:dyDescent="0.25">
      <c r="A37" s="5" t="s">
        <v>77</v>
      </c>
      <c r="B37" s="5" t="s">
        <v>78</v>
      </c>
      <c r="C37" s="5" t="s">
        <v>62</v>
      </c>
      <c r="D37" s="3">
        <v>8000</v>
      </c>
      <c r="E37" s="3"/>
      <c r="F37" s="3">
        <v>0</v>
      </c>
      <c r="G37" s="3"/>
      <c r="H37" s="3">
        <v>229.6</v>
      </c>
      <c r="I37" s="3">
        <v>243.2</v>
      </c>
      <c r="J37" s="3">
        <v>25</v>
      </c>
      <c r="K37" s="3">
        <f t="shared" si="1"/>
        <v>497.79999999999995</v>
      </c>
      <c r="L37" s="3">
        <f t="shared" si="0"/>
        <v>7502.2</v>
      </c>
    </row>
    <row r="38" spans="1:12" x14ac:dyDescent="0.25">
      <c r="A38" s="5" t="s">
        <v>79</v>
      </c>
      <c r="B38" s="5" t="s">
        <v>80</v>
      </c>
      <c r="C38" s="5" t="s">
        <v>62</v>
      </c>
      <c r="D38" s="3">
        <v>20000</v>
      </c>
      <c r="E38" s="3"/>
      <c r="F38" s="3">
        <v>0</v>
      </c>
      <c r="G38" s="3"/>
      <c r="H38" s="3">
        <v>574</v>
      </c>
      <c r="I38" s="3">
        <v>608</v>
      </c>
      <c r="J38" s="3">
        <v>25</v>
      </c>
      <c r="K38" s="3">
        <f t="shared" si="1"/>
        <v>1207</v>
      </c>
      <c r="L38" s="3">
        <f t="shared" si="0"/>
        <v>18793</v>
      </c>
    </row>
    <row r="39" spans="1:12" x14ac:dyDescent="0.25">
      <c r="A39" s="5" t="s">
        <v>88</v>
      </c>
      <c r="B39" s="5" t="s">
        <v>87</v>
      </c>
      <c r="C39" s="5" t="s">
        <v>62</v>
      </c>
      <c r="D39" s="3">
        <v>50000</v>
      </c>
      <c r="E39" s="3"/>
      <c r="F39" s="3">
        <v>1854</v>
      </c>
      <c r="G39" s="3"/>
      <c r="H39" s="3">
        <v>1435</v>
      </c>
      <c r="I39" s="3">
        <v>1520</v>
      </c>
      <c r="J39" s="3">
        <v>7132.86</v>
      </c>
      <c r="K39" s="3">
        <f t="shared" ref="K39" si="2">SUM(F39:J39)</f>
        <v>11941.86</v>
      </c>
      <c r="L39" s="3">
        <f t="shared" ref="L39" si="3">D39-K39</f>
        <v>38058.14</v>
      </c>
    </row>
    <row r="40" spans="1:12" x14ac:dyDescent="0.25">
      <c r="B40" s="13" t="s">
        <v>65</v>
      </c>
      <c r="C40" s="13"/>
      <c r="D40" s="7">
        <f>SUM(D14:D39)</f>
        <v>1749500</v>
      </c>
      <c r="E40" s="7"/>
      <c r="F40" s="7">
        <f t="shared" ref="F40:L40" si="4">SUM(F14:F39)</f>
        <v>187053.51999999996</v>
      </c>
      <c r="G40" s="7">
        <f t="shared" si="4"/>
        <v>0</v>
      </c>
      <c r="H40" s="7">
        <f t="shared" si="4"/>
        <v>49823.770000000004</v>
      </c>
      <c r="I40" s="7">
        <f t="shared" si="4"/>
        <v>48823</v>
      </c>
      <c r="J40" s="7">
        <f t="shared" si="4"/>
        <v>66581.95</v>
      </c>
      <c r="K40" s="7">
        <f t="shared" si="4"/>
        <v>352282.24</v>
      </c>
      <c r="L40" s="7">
        <f t="shared" si="4"/>
        <v>1397217.7599999998</v>
      </c>
    </row>
  </sheetData>
  <mergeCells count="5">
    <mergeCell ref="A7:L7"/>
    <mergeCell ref="A8:L8"/>
    <mergeCell ref="A10:L10"/>
    <mergeCell ref="A11:L11"/>
    <mergeCell ref="B40:C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J21"/>
  <sheetViews>
    <sheetView zoomScaleNormal="100" workbookViewId="0">
      <selection activeCell="G1" sqref="G1:G1048576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5703125" customWidth="1"/>
    <col min="5" max="5" width="0.28515625" hidden="1" customWidth="1"/>
    <col min="6" max="6" width="12.5703125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0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8.75" x14ac:dyDescent="0.25">
      <c r="A8" s="11" t="s">
        <v>83</v>
      </c>
      <c r="B8" s="11"/>
      <c r="C8" s="11"/>
      <c r="D8" s="11"/>
      <c r="E8" s="11"/>
      <c r="F8" s="11"/>
      <c r="G8" s="11"/>
      <c r="H8" s="11"/>
      <c r="I8" s="11"/>
      <c r="J8" s="11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25">
      <c r="A10" s="12" t="s">
        <v>81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8" x14ac:dyDescent="0.25">
      <c r="A11" s="12" t="s">
        <v>89</v>
      </c>
      <c r="B11" s="12"/>
      <c r="C11" s="12"/>
      <c r="D11" s="12"/>
      <c r="E11" s="12"/>
      <c r="F11" s="12"/>
      <c r="G11" s="12"/>
      <c r="H11" s="12"/>
      <c r="I11" s="12"/>
      <c r="J11" s="12"/>
    </row>
    <row r="13" spans="1:10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/>
      <c r="F13" s="1" t="s">
        <v>5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0" x14ac:dyDescent="0.25">
      <c r="A14" s="5" t="s">
        <v>12</v>
      </c>
      <c r="B14" s="5" t="s">
        <v>19</v>
      </c>
      <c r="C14" s="5" t="s">
        <v>15</v>
      </c>
      <c r="D14" s="3">
        <v>90000</v>
      </c>
      <c r="E14" s="3"/>
      <c r="F14" s="3">
        <v>11082.87</v>
      </c>
      <c r="G14" s="3">
        <v>0</v>
      </c>
      <c r="H14" s="3">
        <v>0</v>
      </c>
      <c r="I14" s="3">
        <f>SUM(F14:H14)</f>
        <v>11082.87</v>
      </c>
      <c r="J14" s="3">
        <f>D14-I14</f>
        <v>78917.13</v>
      </c>
    </row>
    <row r="15" spans="1:10" x14ac:dyDescent="0.25">
      <c r="A15" s="5" t="s">
        <v>13</v>
      </c>
      <c r="B15" s="5" t="s">
        <v>20</v>
      </c>
      <c r="C15" s="5" t="s">
        <v>16</v>
      </c>
      <c r="D15" s="3">
        <v>8000</v>
      </c>
      <c r="E15" s="3"/>
      <c r="F15" s="3">
        <v>0</v>
      </c>
      <c r="G15" s="3">
        <v>0</v>
      </c>
      <c r="H15" s="3">
        <v>0</v>
      </c>
      <c r="I15" s="3">
        <f>SUM(F15:H15)</f>
        <v>0</v>
      </c>
      <c r="J15" s="3">
        <f>D15-I15</f>
        <v>8000</v>
      </c>
    </row>
    <row r="16" spans="1:10" x14ac:dyDescent="0.25">
      <c r="A16" s="5" t="s">
        <v>14</v>
      </c>
      <c r="B16" s="5" t="s">
        <v>21</v>
      </c>
      <c r="C16" s="5" t="s">
        <v>17</v>
      </c>
      <c r="D16" s="3">
        <v>110000</v>
      </c>
      <c r="E16" s="3"/>
      <c r="F16" s="3">
        <v>16082.87</v>
      </c>
      <c r="G16" s="3">
        <v>0</v>
      </c>
      <c r="H16" s="3">
        <v>0</v>
      </c>
      <c r="I16" s="3">
        <f>SUM(F16:H16)</f>
        <v>16082.87</v>
      </c>
      <c r="J16" s="3">
        <f>D16-I16</f>
        <v>93917.13</v>
      </c>
    </row>
    <row r="17" spans="1:10" x14ac:dyDescent="0.25">
      <c r="A17" s="5" t="s">
        <v>70</v>
      </c>
      <c r="B17" s="5" t="s">
        <v>71</v>
      </c>
      <c r="C17" s="5" t="s">
        <v>72</v>
      </c>
      <c r="D17" s="3">
        <v>70000</v>
      </c>
      <c r="E17" s="3"/>
      <c r="F17" s="3">
        <v>6195.88</v>
      </c>
      <c r="G17" s="3">
        <v>0</v>
      </c>
      <c r="H17" s="3">
        <v>0</v>
      </c>
      <c r="I17" s="3">
        <f>SUM(F17:H17)</f>
        <v>6195.88</v>
      </c>
      <c r="J17" s="3">
        <f>D17-I17</f>
        <v>63804.12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3"/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3"/>
    </row>
    <row r="20" spans="1:10" x14ac:dyDescent="0.25">
      <c r="A20" s="5"/>
      <c r="B20" s="5"/>
      <c r="C20" s="5"/>
      <c r="D20" s="5"/>
      <c r="E20" s="5"/>
      <c r="F20" s="5"/>
      <c r="G20" s="5"/>
      <c r="H20" s="5"/>
      <c r="I20" s="5"/>
      <c r="J20" s="3"/>
    </row>
    <row r="21" spans="1:10" x14ac:dyDescent="0.25">
      <c r="B21" s="14" t="s">
        <v>18</v>
      </c>
      <c r="C21" s="15"/>
      <c r="D21" s="4">
        <f t="shared" ref="D21:J21" si="0">SUM(D14:D20)</f>
        <v>278000</v>
      </c>
      <c r="E21" s="4"/>
      <c r="F21" s="4">
        <f>SUM(F14:F20)</f>
        <v>33361.620000000003</v>
      </c>
      <c r="G21" s="4">
        <f>SUM(G14:G20)</f>
        <v>0</v>
      </c>
      <c r="H21" s="4">
        <f t="shared" si="0"/>
        <v>0</v>
      </c>
      <c r="I21" s="4">
        <f t="shared" si="0"/>
        <v>33361.620000000003</v>
      </c>
      <c r="J21" s="4">
        <f t="shared" si="0"/>
        <v>244638.38</v>
      </c>
    </row>
  </sheetData>
  <mergeCells count="5">
    <mergeCell ref="A7:J7"/>
    <mergeCell ref="A8:J8"/>
    <mergeCell ref="A10:J10"/>
    <mergeCell ref="A11:J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J18"/>
  <sheetViews>
    <sheetView workbookViewId="0">
      <pane ySplit="13" topLeftCell="A14" activePane="bottomLeft" state="frozen"/>
      <selection pane="bottomLeft" activeCell="G1" sqref="G1:G1048576"/>
    </sheetView>
  </sheetViews>
  <sheetFormatPr defaultRowHeight="15" x14ac:dyDescent="0.25"/>
  <cols>
    <col min="1" max="1" width="31.7109375" bestFit="1" customWidth="1"/>
    <col min="2" max="2" width="52.85546875" bestFit="1" customWidth="1"/>
    <col min="3" max="3" width="13.5703125" bestFit="1" customWidth="1"/>
    <col min="4" max="4" width="14.7109375" bestFit="1" customWidth="1"/>
    <col min="5" max="5" width="14.7109375" hidden="1" customWidth="1"/>
    <col min="6" max="6" width="12.5703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0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8.75" x14ac:dyDescent="0.25">
      <c r="A8" s="11" t="s">
        <v>83</v>
      </c>
      <c r="B8" s="11"/>
      <c r="C8" s="11"/>
      <c r="D8" s="11"/>
      <c r="E8" s="11"/>
      <c r="F8" s="11"/>
      <c r="G8" s="11"/>
      <c r="H8" s="11"/>
      <c r="I8" s="11"/>
      <c r="J8" s="11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25">
      <c r="A10" s="12" t="s">
        <v>22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8" x14ac:dyDescent="0.25">
      <c r="A11" s="12" t="s">
        <v>90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8" x14ac:dyDescent="0.25">
      <c r="A12" s="6"/>
      <c r="B12" s="6"/>
      <c r="C12" s="6"/>
      <c r="D12" s="6"/>
      <c r="E12" s="9"/>
      <c r="F12" s="8"/>
      <c r="G12" s="6"/>
      <c r="H12" s="6"/>
      <c r="I12" s="6"/>
      <c r="J12" s="6"/>
    </row>
    <row r="13" spans="1:10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/>
      <c r="F13" s="1" t="s">
        <v>5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0" x14ac:dyDescent="0.25">
      <c r="A14" s="5" t="s">
        <v>66</v>
      </c>
      <c r="B14" s="5" t="s">
        <v>67</v>
      </c>
      <c r="C14" s="5" t="s">
        <v>61</v>
      </c>
      <c r="D14" s="3">
        <v>120000</v>
      </c>
      <c r="E14" s="3"/>
      <c r="F14" s="3">
        <v>12000</v>
      </c>
      <c r="G14" s="3">
        <v>0</v>
      </c>
      <c r="H14" s="3">
        <v>0</v>
      </c>
      <c r="I14" s="3">
        <f>SUM(F14:H14)</f>
        <v>12000</v>
      </c>
      <c r="J14" s="3">
        <f>D14-I14</f>
        <v>108000</v>
      </c>
    </row>
    <row r="15" spans="1:10" x14ac:dyDescent="0.25">
      <c r="A15" s="5" t="s">
        <v>68</v>
      </c>
      <c r="B15" s="5" t="s">
        <v>69</v>
      </c>
      <c r="C15" s="5" t="s">
        <v>61</v>
      </c>
      <c r="D15" s="3">
        <v>125000</v>
      </c>
      <c r="E15" s="3"/>
      <c r="F15" s="3">
        <v>12500</v>
      </c>
      <c r="G15" s="3">
        <v>0</v>
      </c>
      <c r="H15" s="3">
        <v>0</v>
      </c>
      <c r="I15" s="3">
        <f>SUM(F15:H15)</f>
        <v>12500</v>
      </c>
      <c r="J15" s="3">
        <f>D15-I15</f>
        <v>112500</v>
      </c>
    </row>
    <row r="16" spans="1:10" x14ac:dyDescent="0.25">
      <c r="A16" s="5" t="s">
        <v>84</v>
      </c>
      <c r="B16" s="5" t="s">
        <v>85</v>
      </c>
      <c r="C16" s="5" t="s">
        <v>61</v>
      </c>
      <c r="D16" s="3">
        <v>35000</v>
      </c>
      <c r="E16" s="3"/>
      <c r="F16" s="3">
        <v>3500</v>
      </c>
      <c r="G16" s="3">
        <v>0</v>
      </c>
      <c r="H16" s="3">
        <v>0</v>
      </c>
      <c r="I16" s="3">
        <f>SUM(F16:H16)</f>
        <v>3500</v>
      </c>
      <c r="J16" s="3">
        <f>D16-I16</f>
        <v>31500</v>
      </c>
    </row>
    <row r="17" spans="1:1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B18" s="14" t="s">
        <v>18</v>
      </c>
      <c r="C18" s="16"/>
      <c r="D18" s="4">
        <f t="shared" ref="D18:J18" si="0">SUM(D14:D17)</f>
        <v>280000</v>
      </c>
      <c r="E18" s="4"/>
      <c r="F18" s="4">
        <f t="shared" si="0"/>
        <v>28000</v>
      </c>
      <c r="G18" s="4">
        <f t="shared" si="0"/>
        <v>0</v>
      </c>
      <c r="H18" s="4">
        <f t="shared" si="0"/>
        <v>0</v>
      </c>
      <c r="I18" s="4">
        <f t="shared" si="0"/>
        <v>28000</v>
      </c>
      <c r="J18" s="4">
        <f t="shared" si="0"/>
        <v>252000</v>
      </c>
    </row>
  </sheetData>
  <mergeCells count="5">
    <mergeCell ref="A7:J7"/>
    <mergeCell ref="A8:J8"/>
    <mergeCell ref="A10:J10"/>
    <mergeCell ref="A11:J11"/>
    <mergeCell ref="B18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2018-10-30T13:51:19Z</dcterms:modified>
</cp:coreProperties>
</file>