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1/Agosto/"/>
    </mc:Choice>
  </mc:AlternateContent>
  <xr:revisionPtr revIDLastSave="2" documentId="8_{4F78E243-010A-4462-B2B1-74CA633D26C3}" xr6:coauthVersionLast="47" xr6:coauthVersionMax="47" xr10:uidLastSave="{365707F5-0AAE-4B5D-87F4-35D11989F256}"/>
  <bookViews>
    <workbookView xWindow="-120" yWindow="-120" windowWidth="29040" windowHeight="15840" xr2:uid="{00000000-000D-0000-FFFF-FFFF00000000}"/>
  </bookViews>
  <sheets>
    <sheet name="PERSONAL FIJO" sheetId="1" r:id="rId1"/>
  </sheets>
  <definedNames>
    <definedName name="_xlnm.Print_Area" localSheetId="0">'PERSONAL FIJO'!$A$1:$O$46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3" i="1" l="1"/>
  <c r="O23" i="1" s="1"/>
  <c r="I23" i="1"/>
  <c r="J31" i="1"/>
  <c r="K31" i="1"/>
  <c r="L31" i="1"/>
  <c r="M31" i="1"/>
  <c r="H31" i="1"/>
  <c r="G31" i="1"/>
  <c r="N22" i="1"/>
  <c r="O22" i="1" s="1"/>
  <c r="I22" i="1"/>
  <c r="N26" i="1" l="1"/>
  <c r="O26" i="1" s="1"/>
  <c r="I26" i="1"/>
  <c r="N14" i="1"/>
  <c r="O14" i="1" s="1"/>
  <c r="I14" i="1"/>
  <c r="N19" i="1"/>
  <c r="O19" i="1" s="1"/>
  <c r="N24" i="1"/>
  <c r="O24" i="1" s="1"/>
  <c r="N18" i="1"/>
  <c r="O18" i="1" s="1"/>
  <c r="N12" i="1"/>
  <c r="O12" i="1" s="1"/>
  <c r="N25" i="1"/>
  <c r="O25" i="1" s="1"/>
  <c r="N16" i="1"/>
  <c r="N27" i="1"/>
  <c r="O27" i="1" s="1"/>
  <c r="N28" i="1"/>
  <c r="O28" i="1" s="1"/>
  <c r="N13" i="1"/>
  <c r="O13" i="1" s="1"/>
  <c r="N30" i="1"/>
  <c r="N17" i="1"/>
  <c r="O17" i="1" s="1"/>
  <c r="N29" i="1"/>
  <c r="O29" i="1" s="1"/>
  <c r="N20" i="1"/>
  <c r="O20" i="1" s="1"/>
  <c r="N21" i="1"/>
  <c r="O21" i="1" s="1"/>
  <c r="I19" i="1"/>
  <c r="I24" i="1"/>
  <c r="I18" i="1"/>
  <c r="I12" i="1"/>
  <c r="I25" i="1"/>
  <c r="I16" i="1"/>
  <c r="I27" i="1"/>
  <c r="I28" i="1"/>
  <c r="I13" i="1"/>
  <c r="I30" i="1"/>
  <c r="I17" i="1"/>
  <c r="I29" i="1"/>
  <c r="I20" i="1"/>
  <c r="I21" i="1"/>
  <c r="I15" i="1"/>
  <c r="N15" i="1"/>
  <c r="O15" i="1" s="1"/>
  <c r="I31" i="1" l="1"/>
  <c r="O31" i="1"/>
  <c r="N31" i="1"/>
  <c r="O16" i="1"/>
</calcChain>
</file>

<file path=xl/sharedStrings.xml><?xml version="1.0" encoding="utf-8"?>
<sst xmlns="http://schemas.openxmlformats.org/spreadsheetml/2006/main" count="117" uniqueCount="74">
  <si>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</si>
  <si>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</si>
  <si>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</si>
  <si>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</si>
  <si>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</si>
  <si>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</si>
  <si>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</si>
  <si>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</si>
  <si>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</si>
  <si>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JEANETTE PAOLA MORALES GOMEZ</t>
  </si>
  <si>
    <t>LUIS WILFRADYS ENCARNACION ENCARNACION</t>
  </si>
  <si>
    <t>EDDY SANTIAGO AYBAR</t>
  </si>
  <si>
    <t>VILMA HIRANYA FERNANDEZ GUZMAN</t>
  </si>
  <si>
    <t>GLORIA ALEJANDRA GARCIA RODRIGUEZ-GUERRA</t>
  </si>
  <si>
    <t>OMAR SHAMIR REYNOSO MORALES</t>
  </si>
  <si>
    <t>DENISSE LETICIA GONZALEZ DE LEON</t>
  </si>
  <si>
    <t>SONIA MILAGROS JIMENEZ PEREZ</t>
  </si>
  <si>
    <t>JOHAN MANUEL BOCIO QUIROZ</t>
  </si>
  <si>
    <t>SECRETARIO DE ESTADO/PRESIDENTE</t>
  </si>
  <si>
    <t>CHOFER</t>
  </si>
  <si>
    <t>ENC. DIV. TECNOLOGIA DE LA INFORMACION Y COMUNICACION</t>
  </si>
  <si>
    <t>ENC. DIV. RECURSOS HUMANOS</t>
  </si>
  <si>
    <t>MENSAJERO</t>
  </si>
  <si>
    <t>ENC. DIV. PLANIFICACION Y DESAROLLO</t>
  </si>
  <si>
    <t>CONSERJE</t>
  </si>
  <si>
    <t>ENC. DIV. OCEANOGRAFIA Y RECURSOS MARINOS</t>
  </si>
  <si>
    <t>PERSONAL FIJO</t>
  </si>
  <si>
    <t>TOTAL GENERAL:</t>
  </si>
  <si>
    <t>EMGELBERTH DANILO VARGAS MONZON</t>
  </si>
  <si>
    <t>ENC. DIV. LABORATORIO OCEANOGRAFICO</t>
  </si>
  <si>
    <t>JOSE ALTAGRACIA HEREDIA SUAREZ</t>
  </si>
  <si>
    <t>ENC. EDUCACION Y PROMOCION SECTOR MARITIMO</t>
  </si>
  <si>
    <t>MARCELLE CAROLINE MUNNE GOMEZ</t>
  </si>
  <si>
    <t>NO.</t>
  </si>
  <si>
    <t>DEPARTAMENTO</t>
  </si>
  <si>
    <t>ADMINISTRATIVO FINANCIERO</t>
  </si>
  <si>
    <t>FUNCIÓN</t>
  </si>
  <si>
    <t>EDUCACION Y PROMOCION SECTOR MARITIMO</t>
  </si>
  <si>
    <t>TECNOLOGIA DE LA INFORMACION Y COMUNICACION</t>
  </si>
  <si>
    <t>RECURSOS HUMANOS</t>
  </si>
  <si>
    <t>PLANIFICACION Y DESAROLLO</t>
  </si>
  <si>
    <t>TECNICO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</si>
  <si>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</si>
  <si>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</si>
  <si>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</si>
  <si>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</si>
  <si>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</si>
  <si>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</si>
  <si>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</si>
  <si>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</si>
  <si>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</si>
  <si>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SECRETARIA EJECUTIVA</t>
  </si>
  <si>
    <t>Creada mediante la Ley 66-07  que Declara la República Dominicana como Estado Archipelágico de fecha 22 de mayo del 2007.</t>
  </si>
  <si>
    <t>Ingreso Bruto</t>
  </si>
  <si>
    <t>ELSA CRISTINA GUERRERO</t>
  </si>
  <si>
    <t>MENSAJERO EXTERNO</t>
  </si>
  <si>
    <t>SOPORTE TECNICO INFORMATICO</t>
  </si>
  <si>
    <t>LABORATORIO OCEANOGRAFICO</t>
  </si>
  <si>
    <t>ANALISTA DE COMPRAS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</si>
  <si>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</si>
  <si>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</si>
  <si>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</si>
  <si>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</si>
  <si>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</si>
  <si>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</si>
  <si>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</si>
  <si>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TECNICO CONTABILIDAD</t>
  </si>
  <si>
    <t>ENC. TECNICA</t>
  </si>
  <si>
    <t>GENERO</t>
  </si>
  <si>
    <t>MASCULINO</t>
  </si>
  <si>
    <t>FEMENINO</t>
  </si>
  <si>
    <t>DE CONFIANZA</t>
  </si>
  <si>
    <t>CARRERA ADMINISTRATIVA</t>
  </si>
  <si>
    <t>CONCEPTO PAGO SUELDO 000001 - FIJO CORRESPONDIENTE AL MES DE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</si>
</sst>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5"/>
  <sheetViews>
    <sheetView tabSelected="1" zoomScaleNormal="100" workbookViewId="0">
      <selection activeCell="A8" sqref="A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10" bestFit="1" customWidth="1"/>
    <col min="12" max="12" width="12.5703125" style="3" bestFit="1" customWidth="1"/>
    <col min="13" max="13" width="13.7109375" style="10" bestFit="1" customWidth="1"/>
    <col min="14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9" t="s">
        <v>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25">
      <c r="A2" s="20" t="s">
        <v>52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20" t="s">
        <v>44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6.7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15.75" x14ac:dyDescent="0.25">
      <c r="A6" s="22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18" customHeight="1" x14ac:dyDescent="0.25">
      <c r="A7" s="20" t="s">
        <v>73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customHeight="1" x14ac:dyDescent="0.25">
      <c r="A8" s="7"/>
      <c r="B8" s="17"/>
      <c r="C8" s="17"/>
      <c r="D8" s="16"/>
      <c r="E8" s="7"/>
      <c r="F8" s="7"/>
      <c r="G8" s="7"/>
      <c r="H8" s="7"/>
      <c r="I8" s="7"/>
      <c r="J8" s="7"/>
      <c r="K8" s="12"/>
      <c r="L8" s="7"/>
      <c r="M8" s="12"/>
      <c r="N8" s="7"/>
      <c r="O8" s="7"/>
    </row>
    <row r="9" spans="1:15" ht="18" customHeight="1" x14ac:dyDescent="0.25">
      <c r="A9" s="21" t="s">
        <v>46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x14ac:dyDescent="0.25">
      <c r="A11" s="4" t="s">
        <v>33</v>
      </c>
      <c r="B11" s="4" t="s">
        <v>0</v>
      </c>
      <c r="C11" s="1" t="s">
        <v>36</v>
      </c>
      <c r="D11" s="1" t="s">
        <v>34</v>
      </c>
      <c r="E11" s="1" t="s">
        <v>68</v>
      </c>
      <c r="F11" s="1" t="s">
        <v>1</v>
      </c>
      <c r="G11" s="4" t="s">
        <v>53</v>
      </c>
      <c r="H11" s="4" t="s">
        <v>47</v>
      </c>
      <c r="I11" s="4" t="s">
        <v>48</v>
      </c>
      <c r="J11" s="4" t="s">
        <v>2</v>
      </c>
      <c r="K11" s="4" t="s">
        <v>3</v>
      </c>
      <c r="L11" s="4" t="s">
        <v>4</v>
      </c>
      <c r="M11" s="4" t="s">
        <v>49</v>
      </c>
      <c r="N11" s="4" t="s">
        <v>50</v>
      </c>
      <c r="O11" s="4" t="s">
        <v>5</v>
      </c>
    </row>
    <row r="12" spans="1:15" s="10" customFormat="1" x14ac:dyDescent="0.25">
      <c r="A12" s="8">
        <v>1</v>
      </c>
      <c r="B12" s="9" t="s">
        <v>10</v>
      </c>
      <c r="C12" s="9" t="s">
        <v>22</v>
      </c>
      <c r="D12" s="9" t="s">
        <v>35</v>
      </c>
      <c r="E12" s="9" t="s">
        <v>69</v>
      </c>
      <c r="F12" s="9" t="s">
        <v>43</v>
      </c>
      <c r="G12" s="5">
        <v>15400</v>
      </c>
      <c r="H12" s="5">
        <v>0</v>
      </c>
      <c r="I12" s="5">
        <f t="shared" ref="I12:I19" si="0">SUM(G12:H12)</f>
        <v>15400</v>
      </c>
      <c r="J12" s="5">
        <v>441.98</v>
      </c>
      <c r="K12" s="5">
        <v>0</v>
      </c>
      <c r="L12" s="5">
        <v>468.16</v>
      </c>
      <c r="M12" s="5">
        <v>25</v>
      </c>
      <c r="N12" s="5">
        <f t="shared" ref="N12:N19" si="1">SUM(J12:M12)</f>
        <v>935.1400000000001</v>
      </c>
      <c r="O12" s="5">
        <f t="shared" ref="O12:O19" si="2">G12-N12</f>
        <v>14464.86</v>
      </c>
    </row>
    <row r="13" spans="1:15" s="10" customFormat="1" x14ac:dyDescent="0.25">
      <c r="A13" s="8">
        <v>2</v>
      </c>
      <c r="B13" s="9" t="s">
        <v>15</v>
      </c>
      <c r="C13" s="9" t="s">
        <v>51</v>
      </c>
      <c r="D13" s="9" t="s">
        <v>35</v>
      </c>
      <c r="E13" s="9" t="s">
        <v>70</v>
      </c>
      <c r="F13" s="9" t="s">
        <v>71</v>
      </c>
      <c r="G13" s="5">
        <v>45000</v>
      </c>
      <c r="H13" s="5">
        <v>0</v>
      </c>
      <c r="I13" s="5">
        <f t="shared" si="0"/>
        <v>45000</v>
      </c>
      <c r="J13" s="5">
        <v>1291.5</v>
      </c>
      <c r="K13" s="5">
        <v>1148.33</v>
      </c>
      <c r="L13" s="5">
        <v>1368</v>
      </c>
      <c r="M13" s="5">
        <v>25</v>
      </c>
      <c r="N13" s="5">
        <f t="shared" si="1"/>
        <v>3832.83</v>
      </c>
      <c r="O13" s="5">
        <f t="shared" si="2"/>
        <v>41167.17</v>
      </c>
    </row>
    <row r="14" spans="1:15" s="10" customFormat="1" ht="15" customHeight="1" x14ac:dyDescent="0.25">
      <c r="A14" s="11">
        <v>3</v>
      </c>
      <c r="B14" s="9" t="s">
        <v>54</v>
      </c>
      <c r="C14" s="9" t="s">
        <v>24</v>
      </c>
      <c r="D14" s="9" t="s">
        <v>35</v>
      </c>
      <c r="E14" s="9" t="s">
        <v>70</v>
      </c>
      <c r="F14" s="9" t="s">
        <v>43</v>
      </c>
      <c r="G14" s="5">
        <v>26000</v>
      </c>
      <c r="H14" s="5">
        <v>0</v>
      </c>
      <c r="I14" s="5">
        <f t="shared" si="0"/>
        <v>26000</v>
      </c>
      <c r="J14" s="5">
        <v>746.2</v>
      </c>
      <c r="K14" s="5">
        <v>0</v>
      </c>
      <c r="L14" s="5">
        <v>790.4</v>
      </c>
      <c r="M14" s="5">
        <v>857.76</v>
      </c>
      <c r="N14" s="5">
        <f t="shared" si="1"/>
        <v>2394.3599999999997</v>
      </c>
      <c r="O14" s="5">
        <f t="shared" si="2"/>
        <v>23605.64</v>
      </c>
    </row>
    <row r="15" spans="1:15" s="10" customFormat="1" ht="45" x14ac:dyDescent="0.25">
      <c r="A15" s="8">
        <v>4</v>
      </c>
      <c r="B15" s="9" t="s">
        <v>61</v>
      </c>
      <c r="C15" s="9" t="s">
        <v>18</v>
      </c>
      <c r="D15" s="9" t="s">
        <v>62</v>
      </c>
      <c r="E15" s="9" t="s">
        <v>69</v>
      </c>
      <c r="F15" s="9" t="s">
        <v>42</v>
      </c>
      <c r="G15" s="5">
        <v>250000</v>
      </c>
      <c r="H15" s="5">
        <v>0</v>
      </c>
      <c r="I15" s="5">
        <f t="shared" si="0"/>
        <v>250000</v>
      </c>
      <c r="J15" s="5">
        <v>7175</v>
      </c>
      <c r="K15" s="5">
        <v>48103.519999999997</v>
      </c>
      <c r="L15" s="5">
        <v>4742.3999999999996</v>
      </c>
      <c r="M15" s="5">
        <v>25</v>
      </c>
      <c r="N15" s="5">
        <f t="shared" si="1"/>
        <v>60045.919999999998</v>
      </c>
      <c r="O15" s="5">
        <f t="shared" si="2"/>
        <v>189954.08000000002</v>
      </c>
    </row>
    <row r="16" spans="1:15" s="10" customFormat="1" ht="15" customHeight="1" x14ac:dyDescent="0.25">
      <c r="A16" s="8">
        <v>5</v>
      </c>
      <c r="B16" s="9" t="s">
        <v>12</v>
      </c>
      <c r="C16" s="9" t="s">
        <v>23</v>
      </c>
      <c r="D16" s="9" t="s">
        <v>40</v>
      </c>
      <c r="E16" s="9" t="s">
        <v>70</v>
      </c>
      <c r="F16" s="9" t="s">
        <v>26</v>
      </c>
      <c r="G16" s="5">
        <v>130000</v>
      </c>
      <c r="H16" s="5">
        <v>0</v>
      </c>
      <c r="I16" s="5">
        <f t="shared" si="0"/>
        <v>130000</v>
      </c>
      <c r="J16" s="5">
        <v>3731</v>
      </c>
      <c r="K16" s="5">
        <v>19162.12</v>
      </c>
      <c r="L16" s="5">
        <v>3952</v>
      </c>
      <c r="M16" s="5">
        <v>25</v>
      </c>
      <c r="N16" s="5">
        <f t="shared" si="1"/>
        <v>26870.12</v>
      </c>
      <c r="O16" s="5">
        <f t="shared" si="2"/>
        <v>103129.88</v>
      </c>
    </row>
    <row r="17" spans="1:15" s="10" customFormat="1" ht="15" customHeight="1" x14ac:dyDescent="0.25">
      <c r="A17" s="11">
        <v>6</v>
      </c>
      <c r="B17" s="9" t="s">
        <v>17</v>
      </c>
      <c r="C17" s="9" t="s">
        <v>19</v>
      </c>
      <c r="D17" s="9" t="s">
        <v>35</v>
      </c>
      <c r="E17" s="9" t="s">
        <v>69</v>
      </c>
      <c r="F17" s="9" t="s">
        <v>43</v>
      </c>
      <c r="G17" s="5">
        <v>30000</v>
      </c>
      <c r="H17" s="5">
        <v>0</v>
      </c>
      <c r="I17" s="5">
        <f t="shared" si="0"/>
        <v>30000</v>
      </c>
      <c r="J17" s="5">
        <v>861</v>
      </c>
      <c r="K17" s="5">
        <v>0</v>
      </c>
      <c r="L17" s="5">
        <v>912</v>
      </c>
      <c r="M17" s="5">
        <v>25</v>
      </c>
      <c r="N17" s="5">
        <f t="shared" si="1"/>
        <v>1798</v>
      </c>
      <c r="O17" s="5">
        <f t="shared" si="2"/>
        <v>28202</v>
      </c>
    </row>
    <row r="18" spans="1:15" s="10" customFormat="1" ht="15" customHeight="1" x14ac:dyDescent="0.25">
      <c r="A18" s="8">
        <v>7</v>
      </c>
      <c r="B18" s="9" t="s">
        <v>9</v>
      </c>
      <c r="C18" s="9" t="s">
        <v>21</v>
      </c>
      <c r="D18" s="9" t="s">
        <v>39</v>
      </c>
      <c r="E18" s="9" t="s">
        <v>70</v>
      </c>
      <c r="F18" s="9" t="s">
        <v>26</v>
      </c>
      <c r="G18" s="5">
        <v>70000</v>
      </c>
      <c r="H18" s="5">
        <v>0</v>
      </c>
      <c r="I18" s="5">
        <f t="shared" si="0"/>
        <v>70000</v>
      </c>
      <c r="J18" s="5">
        <v>2009</v>
      </c>
      <c r="K18" s="5">
        <v>5368.48</v>
      </c>
      <c r="L18" s="5">
        <v>2128</v>
      </c>
      <c r="M18" s="5">
        <v>25</v>
      </c>
      <c r="N18" s="5">
        <f t="shared" si="1"/>
        <v>9530.48</v>
      </c>
      <c r="O18" s="5">
        <f t="shared" si="2"/>
        <v>60469.520000000004</v>
      </c>
    </row>
    <row r="19" spans="1:15" s="10" customFormat="1" ht="15" customHeight="1" x14ac:dyDescent="0.25">
      <c r="A19" s="8">
        <v>8</v>
      </c>
      <c r="B19" s="9" t="s">
        <v>7</v>
      </c>
      <c r="C19" s="9" t="s">
        <v>24</v>
      </c>
      <c r="D19" s="9" t="s">
        <v>35</v>
      </c>
      <c r="E19" s="9" t="s">
        <v>70</v>
      </c>
      <c r="F19" s="9" t="s">
        <v>43</v>
      </c>
      <c r="G19" s="5">
        <v>26000</v>
      </c>
      <c r="H19" s="5">
        <v>0</v>
      </c>
      <c r="I19" s="5">
        <f t="shared" si="0"/>
        <v>26000</v>
      </c>
      <c r="J19" s="5">
        <v>746.2</v>
      </c>
      <c r="K19" s="5">
        <v>0</v>
      </c>
      <c r="L19" s="5">
        <v>790.4</v>
      </c>
      <c r="M19" s="5">
        <v>578.58000000000004</v>
      </c>
      <c r="N19" s="5">
        <f t="shared" si="1"/>
        <v>2115.1799999999998</v>
      </c>
      <c r="O19" s="5">
        <f t="shared" si="2"/>
        <v>23884.82</v>
      </c>
    </row>
    <row r="20" spans="1:15" s="10" customFormat="1" x14ac:dyDescent="0.25">
      <c r="A20" s="8">
        <v>9</v>
      </c>
      <c r="B20" s="9" t="s">
        <v>30</v>
      </c>
      <c r="C20" s="9" t="s">
        <v>55</v>
      </c>
      <c r="D20" s="9" t="s">
        <v>35</v>
      </c>
      <c r="E20" s="9" t="s">
        <v>69</v>
      </c>
      <c r="F20" s="9" t="s">
        <v>43</v>
      </c>
      <c r="G20" s="5">
        <v>21000</v>
      </c>
      <c r="H20" s="5">
        <v>0</v>
      </c>
      <c r="I20" s="5">
        <f t="shared" ref="I20:I30" si="3">SUM(G20:H20)</f>
        <v>21000</v>
      </c>
      <c r="J20" s="5">
        <v>602.70000000000005</v>
      </c>
      <c r="K20" s="5">
        <v>0</v>
      </c>
      <c r="L20" s="5">
        <v>638.4</v>
      </c>
      <c r="M20" s="5">
        <v>25</v>
      </c>
      <c r="N20" s="5">
        <f t="shared" ref="N20:N30" si="4">SUM(J20:M20)</f>
        <v>1266.0999999999999</v>
      </c>
      <c r="O20" s="5">
        <f t="shared" ref="O20:O29" si="5">G20-N20</f>
        <v>19733.900000000001</v>
      </c>
    </row>
    <row r="21" spans="1:15" s="10" customFormat="1" x14ac:dyDescent="0.25">
      <c r="A21" s="8">
        <v>10</v>
      </c>
      <c r="B21" s="9" t="s">
        <v>32</v>
      </c>
      <c r="C21" s="9" t="s">
        <v>58</v>
      </c>
      <c r="D21" s="9" t="s">
        <v>35</v>
      </c>
      <c r="E21" s="9" t="s">
        <v>70</v>
      </c>
      <c r="F21" s="9" t="s">
        <v>26</v>
      </c>
      <c r="G21" s="5">
        <v>85000</v>
      </c>
      <c r="H21" s="5">
        <v>0</v>
      </c>
      <c r="I21" s="5">
        <f t="shared" si="3"/>
        <v>85000</v>
      </c>
      <c r="J21" s="5">
        <v>2439.5</v>
      </c>
      <c r="K21" s="5">
        <v>8576.99</v>
      </c>
      <c r="L21" s="5">
        <v>2584</v>
      </c>
      <c r="M21" s="5">
        <v>25</v>
      </c>
      <c r="N21" s="5">
        <f t="shared" si="4"/>
        <v>13625.49</v>
      </c>
      <c r="O21" s="5">
        <f t="shared" si="5"/>
        <v>71374.509999999995</v>
      </c>
    </row>
    <row r="22" spans="1:15" s="10" customFormat="1" x14ac:dyDescent="0.25">
      <c r="A22" s="11">
        <v>11</v>
      </c>
      <c r="B22" s="9" t="s">
        <v>63</v>
      </c>
      <c r="C22" s="9" t="s">
        <v>64</v>
      </c>
      <c r="D22" s="9" t="s">
        <v>35</v>
      </c>
      <c r="E22" s="9" t="s">
        <v>70</v>
      </c>
      <c r="F22" s="9" t="s">
        <v>26</v>
      </c>
      <c r="G22" s="5">
        <v>30000</v>
      </c>
      <c r="H22" s="5">
        <v>0</v>
      </c>
      <c r="I22" s="5">
        <f t="shared" si="3"/>
        <v>30000</v>
      </c>
      <c r="J22" s="5">
        <v>861</v>
      </c>
      <c r="K22" s="5">
        <v>0</v>
      </c>
      <c r="L22" s="5">
        <v>912</v>
      </c>
      <c r="M22" s="5">
        <v>25</v>
      </c>
      <c r="N22" s="5">
        <f t="shared" si="4"/>
        <v>1798</v>
      </c>
      <c r="O22" s="5">
        <f t="shared" si="5"/>
        <v>28202</v>
      </c>
    </row>
    <row r="23" spans="1:15" s="10" customFormat="1" ht="30" x14ac:dyDescent="0.25">
      <c r="A23" s="8">
        <v>12</v>
      </c>
      <c r="B23" s="9" t="s">
        <v>65</v>
      </c>
      <c r="C23" s="9" t="s">
        <v>66</v>
      </c>
      <c r="D23" s="9" t="s">
        <v>35</v>
      </c>
      <c r="E23" s="9" t="s">
        <v>69</v>
      </c>
      <c r="F23" s="9" t="s">
        <v>72</v>
      </c>
      <c r="G23" s="5">
        <v>46000</v>
      </c>
      <c r="H23" s="5">
        <v>0</v>
      </c>
      <c r="I23" s="5">
        <f t="shared" si="3"/>
        <v>46000</v>
      </c>
      <c r="J23" s="5">
        <v>1320.2</v>
      </c>
      <c r="K23" s="5">
        <v>1289.46</v>
      </c>
      <c r="L23" s="5">
        <v>1398.4</v>
      </c>
      <c r="M23" s="5">
        <v>25</v>
      </c>
      <c r="N23" s="5">
        <f t="shared" si="4"/>
        <v>4033.06</v>
      </c>
      <c r="O23" s="5">
        <f t="shared" si="5"/>
        <v>41966.94</v>
      </c>
    </row>
    <row r="24" spans="1:15" s="10" customFormat="1" ht="30" x14ac:dyDescent="0.25">
      <c r="A24" s="8">
        <v>13</v>
      </c>
      <c r="B24" s="9" t="s">
        <v>8</v>
      </c>
      <c r="C24" s="9" t="s">
        <v>20</v>
      </c>
      <c r="D24" s="9" t="s">
        <v>38</v>
      </c>
      <c r="E24" s="9" t="s">
        <v>70</v>
      </c>
      <c r="F24" s="9" t="s">
        <v>26</v>
      </c>
      <c r="G24" s="5">
        <v>117500</v>
      </c>
      <c r="H24" s="5">
        <v>0</v>
      </c>
      <c r="I24" s="5">
        <f t="shared" si="3"/>
        <v>117500</v>
      </c>
      <c r="J24" s="5">
        <v>3372.25</v>
      </c>
      <c r="K24" s="5">
        <v>16221.81</v>
      </c>
      <c r="L24" s="5">
        <v>3572</v>
      </c>
      <c r="M24" s="5">
        <v>25</v>
      </c>
      <c r="N24" s="5">
        <f t="shared" si="4"/>
        <v>23191.059999999998</v>
      </c>
      <c r="O24" s="5">
        <f t="shared" si="5"/>
        <v>94308.94</v>
      </c>
    </row>
    <row r="25" spans="1:15" s="10" customFormat="1" ht="30" x14ac:dyDescent="0.25">
      <c r="A25" s="11">
        <v>14</v>
      </c>
      <c r="B25" s="9" t="s">
        <v>11</v>
      </c>
      <c r="C25" s="9" t="s">
        <v>56</v>
      </c>
      <c r="D25" s="9" t="s">
        <v>38</v>
      </c>
      <c r="E25" s="9" t="s">
        <v>69</v>
      </c>
      <c r="F25" s="9" t="s">
        <v>26</v>
      </c>
      <c r="G25" s="5">
        <v>55000</v>
      </c>
      <c r="H25" s="5">
        <v>0</v>
      </c>
      <c r="I25" s="5">
        <f t="shared" si="3"/>
        <v>55000</v>
      </c>
      <c r="J25" s="5">
        <v>1578.5</v>
      </c>
      <c r="K25" s="5">
        <v>2559.6799999999998</v>
      </c>
      <c r="L25" s="5">
        <v>1672</v>
      </c>
      <c r="M25" s="5">
        <v>25</v>
      </c>
      <c r="N25" s="5">
        <f t="shared" si="4"/>
        <v>5835.18</v>
      </c>
      <c r="O25" s="5">
        <f t="shared" si="5"/>
        <v>49164.82</v>
      </c>
    </row>
    <row r="26" spans="1:15" s="10" customFormat="1" x14ac:dyDescent="0.25">
      <c r="A26" s="8">
        <v>15</v>
      </c>
      <c r="B26" s="9" t="s">
        <v>59</v>
      </c>
      <c r="C26" s="9" t="s">
        <v>60</v>
      </c>
      <c r="D26" s="9" t="s">
        <v>41</v>
      </c>
      <c r="E26" s="9" t="s">
        <v>69</v>
      </c>
      <c r="F26" s="9" t="s">
        <v>43</v>
      </c>
      <c r="G26" s="5">
        <v>10000</v>
      </c>
      <c r="H26" s="5">
        <v>0</v>
      </c>
      <c r="I26" s="5">
        <f t="shared" si="3"/>
        <v>10000</v>
      </c>
      <c r="J26" s="5">
        <v>287</v>
      </c>
      <c r="K26" s="5">
        <v>0</v>
      </c>
      <c r="L26" s="5">
        <v>304</v>
      </c>
      <c r="M26" s="5">
        <v>25</v>
      </c>
      <c r="N26" s="5">
        <f t="shared" si="4"/>
        <v>616</v>
      </c>
      <c r="O26" s="5">
        <f t="shared" si="5"/>
        <v>9384</v>
      </c>
    </row>
    <row r="27" spans="1:15" s="10" customFormat="1" ht="30" x14ac:dyDescent="0.25">
      <c r="A27" s="8">
        <v>16</v>
      </c>
      <c r="B27" s="9" t="s">
        <v>13</v>
      </c>
      <c r="C27" s="9" t="s">
        <v>67</v>
      </c>
      <c r="D27" s="9" t="s">
        <v>41</v>
      </c>
      <c r="E27" s="9" t="s">
        <v>70</v>
      </c>
      <c r="F27" s="9" t="s">
        <v>72</v>
      </c>
      <c r="G27" s="5">
        <v>150000</v>
      </c>
      <c r="H27" s="5">
        <v>0</v>
      </c>
      <c r="I27" s="5">
        <f t="shared" si="3"/>
        <v>150000</v>
      </c>
      <c r="J27" s="5">
        <v>4305</v>
      </c>
      <c r="K27" s="5">
        <v>23866.62</v>
      </c>
      <c r="L27" s="5">
        <v>4560</v>
      </c>
      <c r="M27" s="5">
        <v>25</v>
      </c>
      <c r="N27" s="5">
        <f t="shared" si="4"/>
        <v>32756.62</v>
      </c>
      <c r="O27" s="5">
        <f t="shared" si="5"/>
        <v>117243.38</v>
      </c>
    </row>
    <row r="28" spans="1:15" s="10" customFormat="1" ht="30" x14ac:dyDescent="0.25">
      <c r="A28" s="8">
        <v>17</v>
      </c>
      <c r="B28" s="9" t="s">
        <v>14</v>
      </c>
      <c r="C28" s="9" t="s">
        <v>25</v>
      </c>
      <c r="D28" s="9" t="s">
        <v>41</v>
      </c>
      <c r="E28" s="9" t="s">
        <v>69</v>
      </c>
      <c r="F28" s="9" t="s">
        <v>72</v>
      </c>
      <c r="G28" s="5">
        <v>117500</v>
      </c>
      <c r="H28" s="5">
        <v>0</v>
      </c>
      <c r="I28" s="5">
        <f t="shared" si="3"/>
        <v>117500</v>
      </c>
      <c r="J28" s="5">
        <v>3372.25</v>
      </c>
      <c r="K28" s="5">
        <v>16221.81</v>
      </c>
      <c r="L28" s="5">
        <v>3572</v>
      </c>
      <c r="M28" s="5">
        <v>25</v>
      </c>
      <c r="N28" s="5">
        <f t="shared" si="4"/>
        <v>23191.059999999998</v>
      </c>
      <c r="O28" s="5">
        <f t="shared" si="5"/>
        <v>94308.94</v>
      </c>
    </row>
    <row r="29" spans="1:15" s="10" customFormat="1" ht="30" x14ac:dyDescent="0.25">
      <c r="A29" s="8">
        <v>18</v>
      </c>
      <c r="B29" s="9" t="s">
        <v>28</v>
      </c>
      <c r="C29" s="9" t="s">
        <v>29</v>
      </c>
      <c r="D29" s="9" t="s">
        <v>57</v>
      </c>
      <c r="E29" s="9" t="s">
        <v>69</v>
      </c>
      <c r="F29" s="9" t="s">
        <v>26</v>
      </c>
      <c r="G29" s="5">
        <v>117500</v>
      </c>
      <c r="H29" s="5">
        <v>0</v>
      </c>
      <c r="I29" s="5">
        <f t="shared" si="3"/>
        <v>117500</v>
      </c>
      <c r="J29" s="5">
        <v>3372.25</v>
      </c>
      <c r="K29" s="5">
        <v>16221.81</v>
      </c>
      <c r="L29" s="5">
        <v>3572</v>
      </c>
      <c r="M29" s="5">
        <v>25</v>
      </c>
      <c r="N29" s="5">
        <f t="shared" si="4"/>
        <v>23191.059999999998</v>
      </c>
      <c r="O29" s="5">
        <f t="shared" si="5"/>
        <v>94308.94</v>
      </c>
    </row>
    <row r="30" spans="1:15" s="10" customFormat="1" ht="30" x14ac:dyDescent="0.25">
      <c r="A30" s="11">
        <v>19</v>
      </c>
      <c r="B30" s="9" t="s">
        <v>16</v>
      </c>
      <c r="C30" s="9" t="s">
        <v>31</v>
      </c>
      <c r="D30" s="9" t="s">
        <v>37</v>
      </c>
      <c r="E30" s="9" t="s">
        <v>70</v>
      </c>
      <c r="F30" s="9" t="s">
        <v>26</v>
      </c>
      <c r="G30" s="5">
        <v>117500</v>
      </c>
      <c r="H30" s="5">
        <v>0</v>
      </c>
      <c r="I30" s="5">
        <f t="shared" si="3"/>
        <v>117500</v>
      </c>
      <c r="J30" s="5">
        <v>3372.25</v>
      </c>
      <c r="K30" s="5">
        <v>16221.81</v>
      </c>
      <c r="L30" s="5">
        <v>3572</v>
      </c>
      <c r="M30" s="5">
        <v>1345.02</v>
      </c>
      <c r="N30" s="5">
        <f t="shared" si="4"/>
        <v>24511.079999999998</v>
      </c>
      <c r="O30" s="5">
        <v>92988.92</v>
      </c>
    </row>
    <row r="31" spans="1:15" x14ac:dyDescent="0.25">
      <c r="E31" s="18" t="s">
        <v>27</v>
      </c>
      <c r="F31" s="18"/>
      <c r="G31" s="6">
        <f>SUM(G12:G30)</f>
        <v>1459400</v>
      </c>
      <c r="H31" s="6">
        <f>SUM(H12:H30)</f>
        <v>0</v>
      </c>
      <c r="I31" s="6">
        <f>SUM(I12:I30)</f>
        <v>1459400</v>
      </c>
      <c r="J31" s="6">
        <f t="shared" ref="J31:O31" si="6">SUM(J12:J30)</f>
        <v>41884.78</v>
      </c>
      <c r="K31" s="6">
        <f t="shared" si="6"/>
        <v>174962.44</v>
      </c>
      <c r="L31" s="6">
        <f t="shared" si="6"/>
        <v>41508.160000000003</v>
      </c>
      <c r="M31" s="6">
        <f t="shared" si="6"/>
        <v>3181.36</v>
      </c>
      <c r="N31" s="6">
        <f t="shared" si="6"/>
        <v>261536.73999999996</v>
      </c>
      <c r="O31" s="6">
        <f t="shared" si="6"/>
        <v>1197863.2599999998</v>
      </c>
    </row>
    <row r="39" spans="2:11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4"/>
    </row>
    <row r="40" spans="2:11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4"/>
    </row>
    <row r="41" spans="2:11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4"/>
    </row>
    <row r="42" spans="2:11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4"/>
    </row>
    <row r="43" spans="2:11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4"/>
    </row>
    <row r="44" spans="2:11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4"/>
    </row>
    <row r="45" spans="2:11" x14ac:dyDescent="0.25">
      <c r="B45" s="13"/>
      <c r="C45" s="15"/>
      <c r="D45" s="15"/>
      <c r="E45" s="13"/>
      <c r="F45" s="13"/>
      <c r="G45" s="13"/>
      <c r="H45" s="13"/>
      <c r="I45" s="13"/>
      <c r="J45" s="13"/>
      <c r="K45" s="14"/>
    </row>
    <row r="46" spans="2:11" x14ac:dyDescent="0.25">
      <c r="B46" s="13"/>
      <c r="C46" s="15"/>
      <c r="D46" s="15"/>
      <c r="E46" s="13"/>
      <c r="F46" s="13"/>
      <c r="G46" s="13"/>
      <c r="H46" s="13"/>
      <c r="I46" s="13"/>
      <c r="J46" s="13"/>
      <c r="K46" s="14"/>
    </row>
    <row r="47" spans="2:11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4"/>
    </row>
    <row r="48" spans="2:11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4"/>
    </row>
    <row r="49" spans="2:11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4"/>
    </row>
    <row r="50" spans="2:11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4"/>
    </row>
    <row r="51" spans="2:11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4"/>
    </row>
    <row r="52" spans="2:11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4"/>
    </row>
    <row r="53" spans="2:11" x14ac:dyDescent="0.25">
      <c r="B53" s="13"/>
      <c r="C53" s="13"/>
      <c r="D53" s="13"/>
      <c r="E53" s="13"/>
      <c r="F53" s="15"/>
      <c r="G53" s="13"/>
      <c r="H53" s="13"/>
      <c r="I53" s="13"/>
      <c r="J53" s="13"/>
      <c r="K53" s="14"/>
    </row>
    <row r="54" spans="2:11" x14ac:dyDescent="0.25">
      <c r="B54" s="13"/>
      <c r="C54" s="13"/>
      <c r="D54" s="13"/>
      <c r="E54" s="13"/>
      <c r="F54" s="15"/>
      <c r="G54" s="13"/>
      <c r="H54" s="13"/>
      <c r="I54" s="13"/>
      <c r="J54" s="13"/>
      <c r="K54" s="14"/>
    </row>
    <row r="55" spans="2:11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4"/>
    </row>
    <row r="56" spans="2:11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4"/>
    </row>
    <row r="57" spans="2:11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4"/>
    </row>
    <row r="58" spans="2:11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4"/>
    </row>
    <row r="59" spans="2:11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4"/>
    </row>
    <row r="60" spans="2:11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4"/>
    </row>
    <row r="61" spans="2:11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4"/>
    </row>
    <row r="62" spans="2:11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4"/>
    </row>
    <row r="63" spans="2:11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4"/>
    </row>
    <row r="64" spans="2:11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4"/>
    </row>
    <row r="65" spans="2:11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4"/>
    </row>
  </sheetData>
  <mergeCells count="11">
    <mergeCell ref="B8:C8"/>
    <mergeCell ref="E31:F31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2021-08-23T15:42:31Z</cp:lastPrinted>
  <dcterms:created xsi:type="dcterms:W3CDTF">2017-06-08T13:30:32Z</dcterms:created>
  <dcterms:modified xsi:type="dcterms:W3CDTF">2021-08-23T15:45:48Z</dcterms:modified>
</cp:coreProperties>
</file>