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ayba\Desktop\OPTIC-TIC\15.1. Nómina\Nominas 2011 PDF\Excel\"/>
    </mc:Choice>
  </mc:AlternateContent>
  <bookViews>
    <workbookView xWindow="0" yWindow="0" windowWidth="20490" windowHeight="7755"/>
  </bookViews>
  <sheets>
    <sheet name="PERSONAL FIJO" sheetId="1" r:id="rId1"/>
    <sheet name="PERSONAL SEGURIDAD" sheetId="2" r:id="rId2"/>
    <sheet name="PERSONAL CONTRATADO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" i="1" l="1"/>
  <c r="J25" i="1"/>
  <c r="I25" i="1"/>
  <c r="H25" i="1"/>
  <c r="G25" i="1"/>
  <c r="F25" i="1"/>
  <c r="E25" i="1"/>
  <c r="D25" i="1"/>
  <c r="J23" i="1"/>
  <c r="K23" i="1"/>
  <c r="J24" i="1"/>
  <c r="K24" i="1"/>
  <c r="G19" i="3" l="1"/>
  <c r="E19" i="3"/>
  <c r="D19" i="3"/>
  <c r="F17" i="3"/>
  <c r="H17" i="3" s="1"/>
  <c r="I17" i="3" s="1"/>
  <c r="F16" i="3"/>
  <c r="H16" i="3" s="1"/>
  <c r="I16" i="3" s="1"/>
  <c r="F15" i="3"/>
  <c r="H15" i="3" s="1"/>
  <c r="I15" i="3" s="1"/>
  <c r="F14" i="3"/>
  <c r="H14" i="3" s="1"/>
  <c r="I14" i="3" s="1"/>
  <c r="I19" i="3" l="1"/>
  <c r="F19" i="3"/>
  <c r="H19" i="3"/>
  <c r="I20" i="2"/>
  <c r="H20" i="2"/>
  <c r="G20" i="2"/>
  <c r="F20" i="2"/>
  <c r="E20" i="2"/>
  <c r="D20" i="2"/>
  <c r="F14" i="2" l="1"/>
  <c r="F15" i="2"/>
  <c r="F16" i="2"/>
  <c r="F17" i="2"/>
  <c r="F18" i="2"/>
  <c r="H17" i="2" l="1"/>
  <c r="I17" i="2" s="1"/>
  <c r="H14" i="2"/>
  <c r="I14" i="2" s="1"/>
  <c r="H15" i="2"/>
  <c r="I15" i="2" s="1"/>
  <c r="H16" i="2"/>
  <c r="I16" i="2" s="1"/>
  <c r="H18" i="2"/>
  <c r="I18" i="2" s="1"/>
  <c r="J20" i="1"/>
  <c r="K20" i="1" s="1"/>
  <c r="J17" i="1" l="1"/>
  <c r="K17" i="1" s="1"/>
  <c r="J21" i="1"/>
  <c r="K21" i="1" s="1"/>
  <c r="J22" i="1"/>
  <c r="K22" i="1" s="1"/>
  <c r="J15" i="1"/>
  <c r="K15" i="1" s="1"/>
  <c r="J16" i="1"/>
  <c r="K16" i="1" s="1"/>
  <c r="J18" i="1"/>
  <c r="K18" i="1" s="1"/>
  <c r="J19" i="1"/>
  <c r="K19" i="1" s="1"/>
  <c r="J14" i="1"/>
  <c r="K14" i="1" l="1"/>
</calcChain>
</file>

<file path=xl/sharedStrings.xml><?xml version="1.0" encoding="utf-8"?>
<sst xmlns="http://schemas.openxmlformats.org/spreadsheetml/2006/main" count="104" uniqueCount="66">
  <si>
    <t>NOMBRE</t>
  </si>
  <si>
    <t>CARGO</t>
  </si>
  <si>
    <t>ESTATUS</t>
  </si>
  <si>
    <t>SUELDO BRUTO</t>
  </si>
  <si>
    <t>AFP</t>
  </si>
  <si>
    <t>ISR</t>
  </si>
  <si>
    <t>SFS</t>
  </si>
  <si>
    <t>TOTAL DESC.</t>
  </si>
  <si>
    <t>NETO</t>
  </si>
  <si>
    <t>Nómina de Sueldos: Empleados Fijos</t>
  </si>
  <si>
    <t>Autoridad Nacional de Asuntos Maritimos (ANAMAR)</t>
  </si>
  <si>
    <t>CEDULA</t>
  </si>
  <si>
    <t>TOTAL GENERAL</t>
  </si>
  <si>
    <t>PASCUAL ALBERTO PROTA ENRIQUEZ</t>
  </si>
  <si>
    <t>JOSE ALBERTO TAPIA PAYANO</t>
  </si>
  <si>
    <t>ALGELA VIRGINIA BILLINI BALCACES</t>
  </si>
  <si>
    <t>MARIA DE OLIO DIAZ</t>
  </si>
  <si>
    <t>SECRETARIO DE ESTADO/PRESIDENTE</t>
  </si>
  <si>
    <t>CHOFER</t>
  </si>
  <si>
    <t>ENC. DIV. ADMINISTRATIVA Y FINANCIERA</t>
  </si>
  <si>
    <t>ENC. CONSERJERIA</t>
  </si>
  <si>
    <t>DIRECTOR TECNICO</t>
  </si>
  <si>
    <t>PERSONAL FIJO</t>
  </si>
  <si>
    <t>SEGURO</t>
  </si>
  <si>
    <t>OTRO DESC.</t>
  </si>
  <si>
    <t>TOTAL GENERAL:</t>
  </si>
  <si>
    <t>“Año de la Transparencia y el Fortalecimiento Institucional”</t>
  </si>
  <si>
    <t>ROSENDO ALVAREZ MARTORELL</t>
  </si>
  <si>
    <t>DIRECTOR ADMINISTRATIVO</t>
  </si>
  <si>
    <t>RENE WALTERIO COLL DELGADO</t>
  </si>
  <si>
    <t>ENC. RECURSOS HUMANOS</t>
  </si>
  <si>
    <t>MARIO TOMAS DELGADO MALAGON</t>
  </si>
  <si>
    <t>TAHIANA FAJARDO VARGAS</t>
  </si>
  <si>
    <t>ENC. DE ASUNTOS LEGALES</t>
  </si>
  <si>
    <t>FRANCISCO ROSA</t>
  </si>
  <si>
    <t>SEGURIDAD INSTITUCIONAL</t>
  </si>
  <si>
    <t>PEDRO CELESTINO MENA SANTOS</t>
  </si>
  <si>
    <t>001-1168404-9</t>
  </si>
  <si>
    <t>LEOPOLDO MEJIA DE JESUS</t>
  </si>
  <si>
    <t>MENSAJERO EXTERNO</t>
  </si>
  <si>
    <t>001-1179753-6</t>
  </si>
  <si>
    <t>CARLOS JOSE COSTE HERNANDEZ</t>
  </si>
  <si>
    <t>SEGURIDAD Y VIGILANTE</t>
  </si>
  <si>
    <t>001-1069329-8</t>
  </si>
  <si>
    <t>AMYI SUAREZ</t>
  </si>
  <si>
    <t>001-1693984-4</t>
  </si>
  <si>
    <t>Nómina de Sueldos: Seguridad</t>
  </si>
  <si>
    <t>MANUEL EUGENIO MONTES UREÑA</t>
  </si>
  <si>
    <t>INSPECTORIA MARITIMA</t>
  </si>
  <si>
    <t>001-1266229-1</t>
  </si>
  <si>
    <t>Nómina de Sueldos: Personal Contratado</t>
  </si>
  <si>
    <t>Correspondiente al mes de Agosto 2011</t>
  </si>
  <si>
    <r>
      <t>Correspondiente al mes de Agosto del</t>
    </r>
    <r>
      <rPr>
        <b/>
        <u/>
        <sz val="14"/>
        <rFont val="Arial"/>
        <family val="2"/>
      </rPr>
      <t xml:space="preserve"> 2011</t>
    </r>
  </si>
  <si>
    <t>JOSE MIGUEL JAVIER CARTAGENA</t>
  </si>
  <si>
    <t>SERV. DE SOPORTE AUDIO VISUALES</t>
  </si>
  <si>
    <t>CONTRATADO</t>
  </si>
  <si>
    <t>CONSULTOR JURIDICO</t>
  </si>
  <si>
    <t>JOSE NAJIB CHABEBE CASTILLO</t>
  </si>
  <si>
    <t>NIURKA JOSEFA CASTILLO GARCIA</t>
  </si>
  <si>
    <t>ASESORA DE CONTABILIDAD</t>
  </si>
  <si>
    <t>FEDERICO HERMINIO JOSE HENRIQUEZ GRATEREAUX</t>
  </si>
  <si>
    <t>ASESOR DE COMUNICACIONES</t>
  </si>
  <si>
    <t>ILEANA FUERTES ROBLES</t>
  </si>
  <si>
    <t>ENC. COMUNICACION DIGITAL</t>
  </si>
  <si>
    <t>ANA LUCIA MATOS JIMENEZ</t>
  </si>
  <si>
    <t>ASISTENTE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</si>
</sst>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D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164" fontId="7" fillId="0" borderId="1" xfId="0" applyNumberFormat="1" applyFont="1" applyFill="1" applyBorder="1"/>
    <xf numFmtId="164" fontId="1" fillId="2" borderId="4" xfId="0" applyNumberFormat="1" applyFont="1" applyFill="1" applyBorder="1"/>
    <xf numFmtId="0" fontId="0" fillId="0" borderId="1" xfId="0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164" fontId="1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3743325</xdr:colOff>
      <xdr:row>0</xdr:row>
      <xdr:rowOff>90054</xdr:rowOff>
    </xdr:from>
    <xdr:to>
      <xdr:col>3</xdr:col>
      <xdr:colOff>425260</xdr:colOff>
      <xdr:row>5</xdr:row>
      <xdr:rowOff>128030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3700" y="90054"/>
          <a:ext cx="1520635" cy="9904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1724025</xdr:colOff>
      <xdr:row>0</xdr:row>
      <xdr:rowOff>95250</xdr:rowOff>
    </xdr:from>
    <xdr:to>
      <xdr:col>2</xdr:col>
      <xdr:colOff>796736</xdr:colOff>
      <xdr:row>5</xdr:row>
      <xdr:rowOff>133226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9150" y="95250"/>
          <a:ext cx="1511111" cy="9904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1724025</xdr:colOff>
      <xdr:row>0</xdr:row>
      <xdr:rowOff>95250</xdr:rowOff>
    </xdr:from>
    <xdr:to>
      <xdr:col>2</xdr:col>
      <xdr:colOff>796736</xdr:colOff>
      <xdr:row>5</xdr:row>
      <xdr:rowOff>133226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9150" y="95250"/>
          <a:ext cx="1511111" cy="9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25"/>
  <sheetViews>
    <sheetView tabSelected="1" topLeftCell="B4" zoomScaleNormal="100" workbookViewId="0">
      <selection activeCell="K26" sqref="K26"/>
    </sheetView>
  </sheetViews>
  <sheetFormatPr defaultRowHeight="15" x14ac:dyDescent="0.25"/>
  <cols>
    <col min="1" max="1" width="45" bestFit="1" customWidth="1"/>
    <col min="2" max="2" width="58" customWidth="1"/>
    <col min="3" max="3" width="14.5703125" customWidth="1"/>
    <col min="4" max="4" width="15.28515625" bestFit="1" customWidth="1"/>
    <col min="5" max="5" width="12.5703125" bestFit="1" customWidth="1"/>
    <col min="6" max="6" width="13.7109375" bestFit="1" customWidth="1"/>
    <col min="7" max="7" width="12.5703125" bestFit="1" customWidth="1"/>
    <col min="8" max="8" width="11.5703125" customWidth="1"/>
    <col min="9" max="9" width="12.5703125" bestFit="1" customWidth="1"/>
    <col min="10" max="10" width="13.7109375" bestFit="1" customWidth="1"/>
    <col min="11" max="11" width="15.28515625" bestFit="1" customWidth="1"/>
  </cols>
  <sheetData>
    <row r="7" spans="1:11" ht="19.5" x14ac:dyDescent="0.25">
      <c r="A7" s="6" t="s">
        <v>10</v>
      </c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ht="18.75" x14ac:dyDescent="0.25">
      <c r="A8" s="7" t="s">
        <v>26</v>
      </c>
      <c r="B8" s="7"/>
      <c r="C8" s="7"/>
      <c r="D8" s="7"/>
      <c r="E8" s="7"/>
      <c r="F8" s="7"/>
      <c r="G8" s="7"/>
      <c r="H8" s="7"/>
      <c r="I8" s="7"/>
      <c r="J8" s="7"/>
      <c r="K8" s="7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8" x14ac:dyDescent="0.25">
      <c r="A10" s="8" t="s">
        <v>9</v>
      </c>
      <c r="B10" s="8"/>
      <c r="C10" s="8"/>
      <c r="D10" s="8"/>
      <c r="E10" s="8"/>
      <c r="F10" s="8"/>
      <c r="G10" s="8"/>
      <c r="H10" s="8"/>
      <c r="I10" s="8"/>
      <c r="J10" s="8"/>
      <c r="K10" s="8"/>
    </row>
    <row r="11" spans="1:11" ht="18" x14ac:dyDescent="0.25">
      <c r="A11" s="8" t="s">
        <v>52</v>
      </c>
      <c r="B11" s="8"/>
      <c r="C11" s="8"/>
      <c r="D11" s="8"/>
      <c r="E11" s="8"/>
      <c r="F11" s="8"/>
      <c r="G11" s="8"/>
      <c r="H11" s="8"/>
      <c r="I11" s="8"/>
      <c r="J11" s="8"/>
      <c r="K11" s="8"/>
    </row>
    <row r="13" spans="1:11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 t="s">
        <v>4</v>
      </c>
      <c r="F13" s="1" t="s">
        <v>5</v>
      </c>
      <c r="G13" s="1" t="s">
        <v>6</v>
      </c>
      <c r="H13" s="1" t="s">
        <v>23</v>
      </c>
      <c r="I13" s="1" t="s">
        <v>24</v>
      </c>
      <c r="J13" s="1" t="s">
        <v>7</v>
      </c>
      <c r="K13" s="1" t="s">
        <v>8</v>
      </c>
    </row>
    <row r="14" spans="1:11" x14ac:dyDescent="0.25">
      <c r="A14" s="5" t="s">
        <v>13</v>
      </c>
      <c r="B14" s="5" t="s">
        <v>17</v>
      </c>
      <c r="C14" s="5" t="s">
        <v>22</v>
      </c>
      <c r="D14" s="3">
        <v>175000</v>
      </c>
      <c r="E14" s="3">
        <v>4352.6400000000003</v>
      </c>
      <c r="F14" s="3">
        <v>31905.43</v>
      </c>
      <c r="G14" s="3">
        <v>2305.23</v>
      </c>
      <c r="H14" s="3">
        <v>25</v>
      </c>
      <c r="I14" s="3">
        <v>0</v>
      </c>
      <c r="J14" s="3">
        <f t="shared" ref="J14:J21" si="0">SUM(E14:I14)</f>
        <v>38588.300000000003</v>
      </c>
      <c r="K14" s="3">
        <f t="shared" ref="K14:K21" si="1">D14-J14</f>
        <v>136411.70000000001</v>
      </c>
    </row>
    <row r="15" spans="1:11" x14ac:dyDescent="0.25">
      <c r="A15" s="5" t="s">
        <v>27</v>
      </c>
      <c r="B15" s="5" t="s">
        <v>28</v>
      </c>
      <c r="C15" s="5" t="s">
        <v>22</v>
      </c>
      <c r="D15" s="3">
        <v>150000</v>
      </c>
      <c r="E15" s="3">
        <v>4305</v>
      </c>
      <c r="F15" s="3">
        <v>25667.34</v>
      </c>
      <c r="G15" s="3">
        <v>2305.23</v>
      </c>
      <c r="H15" s="3">
        <v>25</v>
      </c>
      <c r="I15" s="3">
        <v>0</v>
      </c>
      <c r="J15" s="3">
        <f t="shared" si="0"/>
        <v>32302.57</v>
      </c>
      <c r="K15" s="3">
        <f t="shared" si="1"/>
        <v>117697.43</v>
      </c>
    </row>
    <row r="16" spans="1:11" x14ac:dyDescent="0.25">
      <c r="A16" s="5" t="s">
        <v>29</v>
      </c>
      <c r="B16" s="5" t="s">
        <v>30</v>
      </c>
      <c r="C16" s="5" t="s">
        <v>22</v>
      </c>
      <c r="D16" s="3">
        <v>50000</v>
      </c>
      <c r="E16" s="3">
        <v>1435</v>
      </c>
      <c r="F16" s="3">
        <v>2450.42</v>
      </c>
      <c r="G16" s="3">
        <v>1520</v>
      </c>
      <c r="H16" s="3">
        <v>25</v>
      </c>
      <c r="I16" s="3">
        <v>0</v>
      </c>
      <c r="J16" s="3">
        <f t="shared" si="0"/>
        <v>5430.42</v>
      </c>
      <c r="K16" s="3">
        <f t="shared" si="1"/>
        <v>44569.58</v>
      </c>
    </row>
    <row r="17" spans="1:11" x14ac:dyDescent="0.25">
      <c r="A17" s="5" t="s">
        <v>14</v>
      </c>
      <c r="B17" s="5" t="s">
        <v>18</v>
      </c>
      <c r="C17" s="5" t="s">
        <v>22</v>
      </c>
      <c r="D17" s="3">
        <v>15000</v>
      </c>
      <c r="E17" s="3">
        <v>430.5</v>
      </c>
      <c r="F17" s="3">
        <v>0</v>
      </c>
      <c r="G17" s="3">
        <v>456</v>
      </c>
      <c r="H17" s="3">
        <v>25</v>
      </c>
      <c r="I17" s="3">
        <v>0</v>
      </c>
      <c r="J17" s="3">
        <f t="shared" si="0"/>
        <v>911.5</v>
      </c>
      <c r="K17" s="3">
        <f t="shared" si="1"/>
        <v>14088.5</v>
      </c>
    </row>
    <row r="18" spans="1:11" x14ac:dyDescent="0.25">
      <c r="A18" s="5" t="s">
        <v>31</v>
      </c>
      <c r="B18" s="5" t="s">
        <v>21</v>
      </c>
      <c r="C18" s="5" t="s">
        <v>22</v>
      </c>
      <c r="D18" s="3">
        <v>150000</v>
      </c>
      <c r="E18" s="3">
        <v>4305</v>
      </c>
      <c r="F18" s="3">
        <v>25667.34</v>
      </c>
      <c r="G18" s="3">
        <v>2305.23</v>
      </c>
      <c r="H18" s="3">
        <v>25</v>
      </c>
      <c r="I18" s="3">
        <v>0</v>
      </c>
      <c r="J18" s="3">
        <f t="shared" si="0"/>
        <v>32302.57</v>
      </c>
      <c r="K18" s="3">
        <f t="shared" si="1"/>
        <v>117697.43</v>
      </c>
    </row>
    <row r="19" spans="1:11" x14ac:dyDescent="0.25">
      <c r="A19" s="5" t="s">
        <v>32</v>
      </c>
      <c r="B19" s="5" t="s">
        <v>33</v>
      </c>
      <c r="C19" s="5" t="s">
        <v>22</v>
      </c>
      <c r="D19" s="3">
        <v>50000</v>
      </c>
      <c r="E19" s="3">
        <v>1435</v>
      </c>
      <c r="F19" s="3">
        <v>2450.42</v>
      </c>
      <c r="G19" s="3">
        <v>1520</v>
      </c>
      <c r="H19" s="3">
        <v>25</v>
      </c>
      <c r="I19" s="3">
        <v>0</v>
      </c>
      <c r="J19" s="3">
        <f t="shared" si="0"/>
        <v>5430.42</v>
      </c>
      <c r="K19" s="3">
        <f t="shared" si="1"/>
        <v>44569.58</v>
      </c>
    </row>
    <row r="20" spans="1:11" x14ac:dyDescent="0.25">
      <c r="A20" s="5" t="s">
        <v>34</v>
      </c>
      <c r="B20" s="5" t="s">
        <v>35</v>
      </c>
      <c r="C20" s="5" t="s">
        <v>22</v>
      </c>
      <c r="D20" s="3">
        <v>6481</v>
      </c>
      <c r="E20" s="3">
        <v>186</v>
      </c>
      <c r="F20" s="3">
        <v>0</v>
      </c>
      <c r="G20" s="3">
        <v>197.02</v>
      </c>
      <c r="H20" s="3">
        <v>25</v>
      </c>
      <c r="I20" s="3">
        <v>0</v>
      </c>
      <c r="J20" s="3">
        <f t="shared" si="0"/>
        <v>408.02</v>
      </c>
      <c r="K20" s="3">
        <f t="shared" si="1"/>
        <v>6072.98</v>
      </c>
    </row>
    <row r="21" spans="1:11" x14ac:dyDescent="0.25">
      <c r="A21" s="5" t="s">
        <v>15</v>
      </c>
      <c r="B21" s="5" t="s">
        <v>19</v>
      </c>
      <c r="C21" s="5" t="s">
        <v>22</v>
      </c>
      <c r="D21" s="3">
        <v>50000</v>
      </c>
      <c r="E21" s="3">
        <v>1435</v>
      </c>
      <c r="F21" s="3">
        <v>2450.42</v>
      </c>
      <c r="G21" s="3">
        <v>1520</v>
      </c>
      <c r="H21" s="3">
        <v>25</v>
      </c>
      <c r="I21" s="3">
        <v>0</v>
      </c>
      <c r="J21" s="3">
        <f t="shared" si="0"/>
        <v>5430.42</v>
      </c>
      <c r="K21" s="3">
        <f t="shared" si="1"/>
        <v>44569.58</v>
      </c>
    </row>
    <row r="22" spans="1:11" x14ac:dyDescent="0.25">
      <c r="A22" s="5" t="s">
        <v>16</v>
      </c>
      <c r="B22" s="5" t="s">
        <v>20</v>
      </c>
      <c r="C22" s="5" t="s">
        <v>22</v>
      </c>
      <c r="D22" s="3">
        <v>9000</v>
      </c>
      <c r="E22" s="3">
        <v>258.3</v>
      </c>
      <c r="F22" s="3">
        <v>0</v>
      </c>
      <c r="G22" s="3">
        <v>273.60000000000002</v>
      </c>
      <c r="H22" s="3">
        <v>25</v>
      </c>
      <c r="I22" s="3">
        <v>0</v>
      </c>
      <c r="J22" s="3">
        <f>SUM(E22:I22)</f>
        <v>556.90000000000009</v>
      </c>
      <c r="K22" s="3">
        <f>D22-J22</f>
        <v>8443.1</v>
      </c>
    </row>
    <row r="23" spans="1:11" x14ac:dyDescent="0.25">
      <c r="A23" s="5" t="s">
        <v>62</v>
      </c>
      <c r="B23" s="5" t="s">
        <v>63</v>
      </c>
      <c r="C23" s="5" t="s">
        <v>22</v>
      </c>
      <c r="D23" s="3">
        <v>30000</v>
      </c>
      <c r="E23" s="3">
        <v>861</v>
      </c>
      <c r="F23" s="3">
        <v>0</v>
      </c>
      <c r="G23" s="3">
        <v>912</v>
      </c>
      <c r="H23" s="3">
        <v>25</v>
      </c>
      <c r="I23" s="3">
        <v>0</v>
      </c>
      <c r="J23" s="3">
        <f t="shared" ref="J23:J24" si="2">SUM(E23:I23)</f>
        <v>1798</v>
      </c>
      <c r="K23" s="3">
        <f t="shared" ref="K23:K24" si="3">D23-J23</f>
        <v>28202</v>
      </c>
    </row>
    <row r="24" spans="1:11" x14ac:dyDescent="0.25">
      <c r="A24" s="5" t="s">
        <v>64</v>
      </c>
      <c r="B24" s="5" t="s">
        <v>65</v>
      </c>
      <c r="C24" s="5" t="s">
        <v>22</v>
      </c>
      <c r="D24" s="3">
        <v>30000</v>
      </c>
      <c r="E24" s="3">
        <v>861</v>
      </c>
      <c r="F24" s="3">
        <v>0</v>
      </c>
      <c r="G24" s="3">
        <v>912</v>
      </c>
      <c r="H24" s="3">
        <v>25</v>
      </c>
      <c r="I24" s="3">
        <v>0</v>
      </c>
      <c r="J24" s="3">
        <f t="shared" si="2"/>
        <v>1798</v>
      </c>
      <c r="K24" s="3">
        <f t="shared" si="3"/>
        <v>28202</v>
      </c>
    </row>
    <row r="25" spans="1:11" x14ac:dyDescent="0.25">
      <c r="B25" s="11" t="s">
        <v>25</v>
      </c>
      <c r="C25" s="11"/>
      <c r="D25" s="12">
        <f>SUM(D14:D24)</f>
        <v>715481</v>
      </c>
      <c r="E25" s="12">
        <f>SUM(E14:E24)</f>
        <v>19864.439999999999</v>
      </c>
      <c r="F25" s="12">
        <f>SUM(F14:F24)</f>
        <v>90591.37</v>
      </c>
      <c r="G25" s="12">
        <f>SUM(G14:G24)</f>
        <v>14226.310000000001</v>
      </c>
      <c r="H25" s="12">
        <f>SUM(H14:H24)</f>
        <v>275</v>
      </c>
      <c r="I25" s="12">
        <f>SUM(I14:I24)</f>
        <v>0</v>
      </c>
      <c r="J25" s="12">
        <f>SUM(J14:J24)</f>
        <v>124957.11999999998</v>
      </c>
      <c r="K25" s="12">
        <f>SUM(K14:K24)</f>
        <v>590523.88</v>
      </c>
    </row>
  </sheetData>
  <mergeCells count="5">
    <mergeCell ref="A7:K7"/>
    <mergeCell ref="A8:K8"/>
    <mergeCell ref="A10:K10"/>
    <mergeCell ref="A11:K11"/>
    <mergeCell ref="B25:C2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20"/>
  <sheetViews>
    <sheetView zoomScaleNormal="100" workbookViewId="0">
      <selection activeCell="D14" sqref="D14"/>
    </sheetView>
  </sheetViews>
  <sheetFormatPr defaultRowHeight="15" x14ac:dyDescent="0.25"/>
  <cols>
    <col min="1" max="1" width="43.5703125" bestFit="1" customWidth="1"/>
    <col min="2" max="2" width="36.5703125" bestFit="1" customWidth="1"/>
    <col min="3" max="3" width="13.5703125" bestFit="1" customWidth="1"/>
    <col min="4" max="4" width="14.7109375" bestFit="1" customWidth="1"/>
    <col min="5" max="5" width="8" customWidth="1"/>
    <col min="6" max="6" width="11.5703125" bestFit="1" customWidth="1"/>
    <col min="7" max="7" width="8" customWidth="1"/>
    <col min="8" max="8" width="12" bestFit="1" customWidth="1"/>
    <col min="9" max="9" width="13.7109375" bestFit="1" customWidth="1"/>
  </cols>
  <sheetData>
    <row r="7" spans="1:9" ht="19.5" x14ac:dyDescent="0.25">
      <c r="A7" s="6" t="s">
        <v>10</v>
      </c>
      <c r="B7" s="6"/>
      <c r="C7" s="6"/>
      <c r="D7" s="6"/>
      <c r="E7" s="6"/>
      <c r="F7" s="6"/>
      <c r="G7" s="6"/>
      <c r="H7" s="6"/>
      <c r="I7" s="6"/>
    </row>
    <row r="8" spans="1:9" ht="18.75" x14ac:dyDescent="0.25">
      <c r="A8" s="7" t="s">
        <v>26</v>
      </c>
      <c r="B8" s="7"/>
      <c r="C8" s="7"/>
      <c r="D8" s="7"/>
      <c r="E8" s="7"/>
      <c r="F8" s="7"/>
      <c r="G8" s="7"/>
      <c r="H8" s="7"/>
      <c r="I8" s="7"/>
    </row>
    <row r="9" spans="1:9" x14ac:dyDescent="0.25">
      <c r="A9" s="2"/>
      <c r="B9" s="2"/>
      <c r="C9" s="2"/>
      <c r="D9" s="2"/>
      <c r="E9" s="2"/>
      <c r="F9" s="2"/>
      <c r="G9" s="2"/>
      <c r="H9" s="2"/>
      <c r="I9" s="2"/>
    </row>
    <row r="10" spans="1:9" ht="18" x14ac:dyDescent="0.25">
      <c r="A10" s="8" t="s">
        <v>46</v>
      </c>
      <c r="B10" s="8"/>
      <c r="C10" s="8"/>
      <c r="D10" s="8"/>
      <c r="E10" s="8"/>
      <c r="F10" s="8"/>
      <c r="G10" s="8"/>
      <c r="H10" s="8"/>
      <c r="I10" s="8"/>
    </row>
    <row r="11" spans="1:9" ht="18" x14ac:dyDescent="0.25">
      <c r="A11" s="8" t="s">
        <v>51</v>
      </c>
      <c r="B11" s="8"/>
      <c r="C11" s="8"/>
      <c r="D11" s="8"/>
      <c r="E11" s="8"/>
      <c r="F11" s="8"/>
      <c r="G11" s="8"/>
      <c r="H11" s="8"/>
      <c r="I11" s="8"/>
    </row>
    <row r="13" spans="1:9" x14ac:dyDescent="0.25">
      <c r="A13" s="1" t="s">
        <v>0</v>
      </c>
      <c r="B13" s="1" t="s">
        <v>1</v>
      </c>
      <c r="C13" s="1" t="s">
        <v>11</v>
      </c>
      <c r="D13" s="1" t="s">
        <v>3</v>
      </c>
      <c r="E13" s="1" t="s">
        <v>4</v>
      </c>
      <c r="F13" s="1" t="s">
        <v>5</v>
      </c>
      <c r="G13" s="1" t="s">
        <v>6</v>
      </c>
      <c r="H13" s="1" t="s">
        <v>7</v>
      </c>
      <c r="I13" s="1" t="s">
        <v>8</v>
      </c>
    </row>
    <row r="14" spans="1:9" x14ac:dyDescent="0.25">
      <c r="A14" s="5" t="s">
        <v>36</v>
      </c>
      <c r="B14" s="5" t="s">
        <v>35</v>
      </c>
      <c r="C14" s="5" t="s">
        <v>37</v>
      </c>
      <c r="D14" s="3">
        <v>6481</v>
      </c>
      <c r="E14" s="3">
        <v>0</v>
      </c>
      <c r="F14" s="3">
        <f t="shared" ref="F14:F17" si="0">D14*10%</f>
        <v>648.1</v>
      </c>
      <c r="G14" s="3">
        <v>0</v>
      </c>
      <c r="H14" s="3">
        <f t="shared" ref="H14:H17" si="1">SUM(E14:G14)</f>
        <v>648.1</v>
      </c>
      <c r="I14" s="3">
        <f t="shared" ref="I14:I17" si="2">D14-H14</f>
        <v>5832.9</v>
      </c>
    </row>
    <row r="15" spans="1:9" x14ac:dyDescent="0.25">
      <c r="A15" s="5" t="s">
        <v>38</v>
      </c>
      <c r="B15" s="5" t="s">
        <v>39</v>
      </c>
      <c r="C15" s="5" t="s">
        <v>40</v>
      </c>
      <c r="D15" s="3">
        <v>8000</v>
      </c>
      <c r="E15" s="3">
        <v>0</v>
      </c>
      <c r="F15" s="3">
        <f t="shared" si="0"/>
        <v>800</v>
      </c>
      <c r="G15" s="3">
        <v>0</v>
      </c>
      <c r="H15" s="3">
        <f t="shared" si="1"/>
        <v>800</v>
      </c>
      <c r="I15" s="3">
        <f t="shared" si="2"/>
        <v>7200</v>
      </c>
    </row>
    <row r="16" spans="1:9" x14ac:dyDescent="0.25">
      <c r="A16" s="5" t="s">
        <v>41</v>
      </c>
      <c r="B16" s="5" t="s">
        <v>42</v>
      </c>
      <c r="C16" s="5" t="s">
        <v>43</v>
      </c>
      <c r="D16" s="3">
        <v>6900</v>
      </c>
      <c r="E16" s="3">
        <v>0</v>
      </c>
      <c r="F16" s="3">
        <f t="shared" si="0"/>
        <v>690</v>
      </c>
      <c r="G16" s="3">
        <v>0</v>
      </c>
      <c r="H16" s="3">
        <f t="shared" si="1"/>
        <v>690</v>
      </c>
      <c r="I16" s="3">
        <f t="shared" si="2"/>
        <v>6210</v>
      </c>
    </row>
    <row r="17" spans="1:9" x14ac:dyDescent="0.25">
      <c r="A17" s="5" t="s">
        <v>44</v>
      </c>
      <c r="B17" s="5" t="s">
        <v>42</v>
      </c>
      <c r="C17" s="5" t="s">
        <v>45</v>
      </c>
      <c r="D17" s="3">
        <v>6000</v>
      </c>
      <c r="E17" s="3">
        <v>0</v>
      </c>
      <c r="F17" s="3">
        <f t="shared" si="0"/>
        <v>600</v>
      </c>
      <c r="G17" s="3">
        <v>0</v>
      </c>
      <c r="H17" s="3">
        <f t="shared" si="1"/>
        <v>600</v>
      </c>
      <c r="I17" s="3">
        <f t="shared" si="2"/>
        <v>5400</v>
      </c>
    </row>
    <row r="18" spans="1:9" x14ac:dyDescent="0.25">
      <c r="A18" s="5" t="s">
        <v>47</v>
      </c>
      <c r="B18" s="5" t="s">
        <v>48</v>
      </c>
      <c r="C18" s="5" t="s">
        <v>49</v>
      </c>
      <c r="D18" s="3">
        <v>30000</v>
      </c>
      <c r="E18" s="3">
        <v>0</v>
      </c>
      <c r="F18" s="3">
        <f>D18*10%</f>
        <v>3000</v>
      </c>
      <c r="G18" s="3">
        <v>0</v>
      </c>
      <c r="H18" s="3">
        <f>SUM(E18:G18)</f>
        <v>3000</v>
      </c>
      <c r="I18" s="3">
        <f>D18-H18</f>
        <v>27000</v>
      </c>
    </row>
    <row r="19" spans="1:9" x14ac:dyDescent="0.25">
      <c r="A19" s="5"/>
      <c r="B19" s="5"/>
      <c r="C19" s="5"/>
      <c r="D19" s="5"/>
      <c r="E19" s="5"/>
      <c r="F19" s="5"/>
      <c r="G19" s="5"/>
      <c r="H19" s="5"/>
      <c r="I19" s="3"/>
    </row>
    <row r="20" spans="1:9" x14ac:dyDescent="0.25">
      <c r="B20" s="9" t="s">
        <v>12</v>
      </c>
      <c r="C20" s="10"/>
      <c r="D20" s="4">
        <f t="shared" ref="D20:I20" si="3">SUM(D14:D19)</f>
        <v>57381</v>
      </c>
      <c r="E20" s="4">
        <f t="shared" si="3"/>
        <v>0</v>
      </c>
      <c r="F20" s="4">
        <f t="shared" si="3"/>
        <v>5738.1</v>
      </c>
      <c r="G20" s="4">
        <f t="shared" si="3"/>
        <v>0</v>
      </c>
      <c r="H20" s="4">
        <f t="shared" si="3"/>
        <v>5738.1</v>
      </c>
      <c r="I20" s="4">
        <f t="shared" si="3"/>
        <v>51642.9</v>
      </c>
    </row>
  </sheetData>
  <mergeCells count="5">
    <mergeCell ref="A7:I7"/>
    <mergeCell ref="A8:I8"/>
    <mergeCell ref="A10:I10"/>
    <mergeCell ref="A11:I11"/>
    <mergeCell ref="B20:C20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19"/>
  <sheetViews>
    <sheetView zoomScaleNormal="100" workbookViewId="0">
      <selection activeCell="H21" sqref="H21"/>
    </sheetView>
  </sheetViews>
  <sheetFormatPr defaultRowHeight="15" x14ac:dyDescent="0.25"/>
  <cols>
    <col min="1" max="1" width="47.5703125" bestFit="1" customWidth="1"/>
    <col min="2" max="2" width="36.5703125" bestFit="1" customWidth="1"/>
    <col min="3" max="3" width="13.5703125" bestFit="1" customWidth="1"/>
    <col min="4" max="4" width="14.7109375" bestFit="1" customWidth="1"/>
    <col min="5" max="5" width="8" customWidth="1"/>
    <col min="6" max="6" width="12.5703125" bestFit="1" customWidth="1"/>
    <col min="7" max="7" width="8" customWidth="1"/>
    <col min="8" max="8" width="12.5703125" bestFit="1" customWidth="1"/>
    <col min="9" max="9" width="13.7109375" bestFit="1" customWidth="1"/>
  </cols>
  <sheetData>
    <row r="7" spans="1:9" ht="19.5" x14ac:dyDescent="0.25">
      <c r="A7" s="6" t="s">
        <v>10</v>
      </c>
      <c r="B7" s="6"/>
      <c r="C7" s="6"/>
      <c r="D7" s="6"/>
      <c r="E7" s="6"/>
      <c r="F7" s="6"/>
      <c r="G7" s="6"/>
      <c r="H7" s="6"/>
      <c r="I7" s="6"/>
    </row>
    <row r="8" spans="1:9" ht="18.75" x14ac:dyDescent="0.25">
      <c r="A8" s="7" t="s">
        <v>26</v>
      </c>
      <c r="B8" s="7"/>
      <c r="C8" s="7"/>
      <c r="D8" s="7"/>
      <c r="E8" s="7"/>
      <c r="F8" s="7"/>
      <c r="G8" s="7"/>
      <c r="H8" s="7"/>
      <c r="I8" s="7"/>
    </row>
    <row r="9" spans="1:9" x14ac:dyDescent="0.25">
      <c r="A9" s="2"/>
      <c r="B9" s="2"/>
      <c r="C9" s="2"/>
      <c r="D9" s="2"/>
      <c r="E9" s="2"/>
      <c r="F9" s="2"/>
      <c r="G9" s="2"/>
      <c r="H9" s="2"/>
      <c r="I9" s="2"/>
    </row>
    <row r="10" spans="1:9" ht="18" x14ac:dyDescent="0.25">
      <c r="A10" s="8" t="s">
        <v>50</v>
      </c>
      <c r="B10" s="8"/>
      <c r="C10" s="8"/>
      <c r="D10" s="8"/>
      <c r="E10" s="8"/>
      <c r="F10" s="8"/>
      <c r="G10" s="8"/>
      <c r="H10" s="8"/>
      <c r="I10" s="8"/>
    </row>
    <row r="11" spans="1:9" ht="18" x14ac:dyDescent="0.25">
      <c r="A11" s="8" t="s">
        <v>51</v>
      </c>
      <c r="B11" s="8"/>
      <c r="C11" s="8"/>
      <c r="D11" s="8"/>
      <c r="E11" s="8"/>
      <c r="F11" s="8"/>
      <c r="G11" s="8"/>
      <c r="H11" s="8"/>
      <c r="I11" s="8"/>
    </row>
    <row r="13" spans="1:9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 t="s">
        <v>4</v>
      </c>
      <c r="F13" s="1" t="s">
        <v>5</v>
      </c>
      <c r="G13" s="1" t="s">
        <v>6</v>
      </c>
      <c r="H13" s="1" t="s">
        <v>7</v>
      </c>
      <c r="I13" s="1" t="s">
        <v>8</v>
      </c>
    </row>
    <row r="14" spans="1:9" x14ac:dyDescent="0.25">
      <c r="A14" s="5" t="s">
        <v>53</v>
      </c>
      <c r="B14" s="5" t="s">
        <v>54</v>
      </c>
      <c r="C14" s="5" t="s">
        <v>55</v>
      </c>
      <c r="D14" s="3">
        <v>15000</v>
      </c>
      <c r="E14" s="3">
        <v>0</v>
      </c>
      <c r="F14" s="3">
        <f t="shared" ref="F14:F17" si="0">D14*10%</f>
        <v>1500</v>
      </c>
      <c r="G14" s="3">
        <v>0</v>
      </c>
      <c r="H14" s="3">
        <f t="shared" ref="H14:H17" si="1">SUM(E14:G14)</f>
        <v>1500</v>
      </c>
      <c r="I14" s="3">
        <f t="shared" ref="I14:I17" si="2">D14-H14</f>
        <v>13500</v>
      </c>
    </row>
    <row r="15" spans="1:9" x14ac:dyDescent="0.25">
      <c r="A15" s="5" t="s">
        <v>57</v>
      </c>
      <c r="B15" s="5" t="s">
        <v>56</v>
      </c>
      <c r="C15" s="5" t="s">
        <v>55</v>
      </c>
      <c r="D15" s="3">
        <v>50000</v>
      </c>
      <c r="E15" s="3">
        <v>0</v>
      </c>
      <c r="F15" s="3">
        <f t="shared" si="0"/>
        <v>5000</v>
      </c>
      <c r="G15" s="3">
        <v>0</v>
      </c>
      <c r="H15" s="3">
        <f t="shared" si="1"/>
        <v>5000</v>
      </c>
      <c r="I15" s="3">
        <f t="shared" si="2"/>
        <v>45000</v>
      </c>
    </row>
    <row r="16" spans="1:9" x14ac:dyDescent="0.25">
      <c r="A16" s="5" t="s">
        <v>58</v>
      </c>
      <c r="B16" s="5" t="s">
        <v>59</v>
      </c>
      <c r="C16" s="5" t="s">
        <v>55</v>
      </c>
      <c r="D16" s="3">
        <v>25000</v>
      </c>
      <c r="E16" s="3">
        <v>0</v>
      </c>
      <c r="F16" s="3">
        <f t="shared" si="0"/>
        <v>2500</v>
      </c>
      <c r="G16" s="3">
        <v>0</v>
      </c>
      <c r="H16" s="3">
        <f t="shared" si="1"/>
        <v>2500</v>
      </c>
      <c r="I16" s="3">
        <f t="shared" si="2"/>
        <v>22500</v>
      </c>
    </row>
    <row r="17" spans="1:9" x14ac:dyDescent="0.25">
      <c r="A17" s="5" t="s">
        <v>60</v>
      </c>
      <c r="B17" s="5" t="s">
        <v>61</v>
      </c>
      <c r="C17" s="5" t="s">
        <v>55</v>
      </c>
      <c r="D17" s="3">
        <v>40000</v>
      </c>
      <c r="E17" s="3">
        <v>0</v>
      </c>
      <c r="F17" s="3">
        <f t="shared" si="0"/>
        <v>4000</v>
      </c>
      <c r="G17" s="3">
        <v>0</v>
      </c>
      <c r="H17" s="3">
        <f t="shared" si="1"/>
        <v>4000</v>
      </c>
      <c r="I17" s="3">
        <f t="shared" si="2"/>
        <v>36000</v>
      </c>
    </row>
    <row r="18" spans="1:9" x14ac:dyDescent="0.25">
      <c r="A18" s="5"/>
      <c r="B18" s="5"/>
      <c r="C18" s="5"/>
      <c r="D18" s="5"/>
      <c r="E18" s="5"/>
      <c r="F18" s="5"/>
      <c r="G18" s="5"/>
      <c r="H18" s="5"/>
      <c r="I18" s="3"/>
    </row>
    <row r="19" spans="1:9" x14ac:dyDescent="0.25">
      <c r="B19" s="9" t="s">
        <v>12</v>
      </c>
      <c r="C19" s="10"/>
      <c r="D19" s="4">
        <f>SUM(D14:D18)</f>
        <v>130000</v>
      </c>
      <c r="E19" s="4">
        <f>SUM(E14:E18)</f>
        <v>0</v>
      </c>
      <c r="F19" s="4">
        <f>SUM(F14:F18)</f>
        <v>13000</v>
      </c>
      <c r="G19" s="4">
        <f>SUM(G14:G18)</f>
        <v>0</v>
      </c>
      <c r="H19" s="4">
        <f>SUM(H14:H18)</f>
        <v>13000</v>
      </c>
      <c r="I19" s="4">
        <f>SUM(I14:I18)</f>
        <v>117000</v>
      </c>
    </row>
  </sheetData>
  <mergeCells count="5">
    <mergeCell ref="A7:I7"/>
    <mergeCell ref="A8:I8"/>
    <mergeCell ref="A10:I10"/>
    <mergeCell ref="A11:I11"/>
    <mergeCell ref="B19:C1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PERSONAL FIJO</vt:lpstr>
      <vt:lpstr>PERSONAL SEGURIDAD</vt:lpstr>
      <vt:lpstr>PERSONAL CONTRATADO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2017-06-08T13:30:32Z</dcterms:created>
  <dcterms:modified xsi:type="dcterms:W3CDTF">2017-12-05T15:12:40Z</dcterms:modified>
</cp:coreProperties>
</file>