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E20" i="3"/>
  <c r="F20" i="3"/>
  <c r="G20" i="3"/>
  <c r="H20" i="3"/>
  <c r="I20" i="3"/>
  <c r="F14" i="3"/>
  <c r="H14" i="3" s="1"/>
  <c r="I14" i="3" s="1"/>
  <c r="F19" i="2" l="1"/>
  <c r="H19" i="2"/>
  <c r="I19" i="2"/>
  <c r="F19" i="3" l="1"/>
  <c r="H19" i="3"/>
  <c r="I19" i="3"/>
  <c r="K25" i="1" l="1"/>
  <c r="J25" i="1"/>
  <c r="I25" i="1"/>
  <c r="H25" i="1"/>
  <c r="G25" i="1"/>
  <c r="F25" i="1"/>
  <c r="E25" i="1"/>
  <c r="D25" i="1"/>
  <c r="J23" i="1"/>
  <c r="K23" i="1"/>
  <c r="J24" i="1"/>
  <c r="K24" i="1"/>
  <c r="F18" i="3" l="1"/>
  <c r="H18" i="3" s="1"/>
  <c r="I18" i="3" s="1"/>
  <c r="F17" i="3"/>
  <c r="H17" i="3" s="1"/>
  <c r="I17" i="3" s="1"/>
  <c r="F16" i="3"/>
  <c r="H16" i="3" s="1"/>
  <c r="I16" i="3" s="1"/>
  <c r="F15" i="3"/>
  <c r="H15" i="3" s="1"/>
  <c r="I15" i="3" s="1"/>
  <c r="I20" i="2" l="1"/>
  <c r="H20" i="2"/>
  <c r="G20" i="2"/>
  <c r="F20" i="2"/>
  <c r="E20" i="2"/>
  <c r="D20" i="2"/>
  <c r="F14" i="2" l="1"/>
  <c r="F15" i="2"/>
  <c r="F16" i="2"/>
  <c r="F17" i="2"/>
  <c r="F18" i="2"/>
  <c r="H17" i="2" l="1"/>
  <c r="I17" i="2" s="1"/>
  <c r="H14" i="2"/>
  <c r="I14" i="2" s="1"/>
  <c r="H15" i="2"/>
  <c r="I15" i="2" s="1"/>
  <c r="H16" i="2"/>
  <c r="I16" i="2" s="1"/>
  <c r="H18" i="2"/>
  <c r="I18" i="2" s="1"/>
  <c r="J20" i="1"/>
  <c r="K20" i="1" s="1"/>
  <c r="J17" i="1" l="1"/>
  <c r="K17" i="1" s="1"/>
  <c r="J21" i="1"/>
  <c r="K21" i="1" s="1"/>
  <c r="J22" i="1"/>
  <c r="K22" i="1" s="1"/>
  <c r="J15" i="1"/>
  <c r="K15" i="1" s="1"/>
  <c r="J16" i="1"/>
  <c r="K16" i="1" s="1"/>
  <c r="J18" i="1"/>
  <c r="K18" i="1" s="1"/>
  <c r="J19" i="1"/>
  <c r="K19" i="1" s="1"/>
  <c r="J14" i="1"/>
  <c r="K14" i="1" l="1"/>
</calcChain>
</file>

<file path=xl/sharedStrings.xml><?xml version="1.0" encoding="utf-8"?>
<sst xmlns="http://schemas.openxmlformats.org/spreadsheetml/2006/main" count="113" uniqueCount="70">
  <si>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</si>
  <si>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</si>
  <si>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</si>
  <si>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</si>
  <si>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</si>
  <si>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</si>
  <si>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</si>
  <si>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</si>
  <si>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</si>
  <si>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</si>
  <si>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</si>
  <si>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</si>
  <si>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</si>
  <si>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</si>
  <si>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</si>
  <si>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</si>
  <si>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</si>
  <si>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</si>
  <si>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</si>
  <si>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</si>
  <si>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</si>
  <si>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</si>
  <si>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</si>
  <si>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</si>
  <si>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</si>
  <si>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</si>
  <si>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</si>
  <si>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</si>
  <si>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</si>
  <si>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</si>
  <si>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</si>
  <si>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</si>
  <si>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</si>
  <si>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</si>
  <si>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</si>
  <si>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</si>
  <si>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</si>
  <si>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</si>
  <si>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</si>
  <si>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</si>
  <si>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</si>
  <si>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</si>
  <si>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</si>
  <si>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</si>
  <si>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</si>
  <si>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</si>
  <si>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</si>
  <si>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</si>
  <si>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</si>
  <si>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</si>
  <si>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</si>
  <si>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</si>
  <si>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</si>
  <si>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</si>
  <si>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</si>
  <si>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</si>
  <si>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</si>
  <si>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</si>
  <si>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</si>
  <si>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</si>
  <si>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</si>
  <si>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</si>
  <si>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</si>
  <si>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</si>
  <si>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MARIA ESTHER CABRERA MUES</t>
  </si>
  <si>
    <t>ASISTENTE DE PRESIDENCIA</t>
  </si>
  <si>
    <t>RICARDO ANTONIO PLATA CASTILLO</t>
  </si>
  <si>
    <t>001-1175311-7</t>
  </si>
  <si>
    <r>
      <t>Correspondiente al mes de Diciembre del</t>
    </r>
    <r>
      <rPr>
        <b/>
        <u/>
        <sz val="14"/>
        <rFont val="Arial"/>
        <family val="2"/>
      </rPr>
      <t xml:space="preserve"> 2011</t>
    </r>
  </si>
  <si>
    <t>Correspondiente al mes de Diciembre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</si>
</sst>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tabSelected="1" topLeftCell="B7" zoomScaleNormal="100" workbookViewId="0">
      <selection activeCell="A12" sqref="A12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68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4352.6400000000003</v>
      </c>
      <c r="F14" s="3">
        <v>31905.43</v>
      </c>
      <c r="G14" s="3">
        <v>2305.23</v>
      </c>
      <c r="H14" s="3">
        <v>25</v>
      </c>
      <c r="I14" s="3">
        <v>0</v>
      </c>
      <c r="J14" s="3">
        <f t="shared" ref="J14:J21" si="0">SUM(E14:I14)</f>
        <v>38588.300000000003</v>
      </c>
      <c r="K14" s="3">
        <f t="shared" ref="K14:K21" si="1">D14-J14</f>
        <v>136411.70000000001</v>
      </c>
    </row>
    <row r="15" spans="1:11" x14ac:dyDescent="0.25">
      <c r="A15" s="5" t="s">
        <v>27</v>
      </c>
      <c r="B15" s="5" t="s">
        <v>28</v>
      </c>
      <c r="C15" s="5" t="s">
        <v>22</v>
      </c>
      <c r="D15" s="3">
        <v>150000</v>
      </c>
      <c r="E15" s="3">
        <v>4305</v>
      </c>
      <c r="F15" s="3">
        <v>25667.34</v>
      </c>
      <c r="G15" s="3">
        <v>2305.23</v>
      </c>
      <c r="H15" s="3">
        <v>25</v>
      </c>
      <c r="I15" s="3">
        <v>0</v>
      </c>
      <c r="J15" s="3">
        <f t="shared" si="0"/>
        <v>32302.57</v>
      </c>
      <c r="K15" s="3">
        <f t="shared" si="1"/>
        <v>117697.43</v>
      </c>
    </row>
    <row r="16" spans="1:11" x14ac:dyDescent="0.25">
      <c r="A16" s="5" t="s">
        <v>29</v>
      </c>
      <c r="B16" s="5" t="s">
        <v>30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 t="shared" si="0"/>
        <v>5430.42</v>
      </c>
      <c r="K16" s="3">
        <f t="shared" si="1"/>
        <v>44569.58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15000</v>
      </c>
      <c r="E17" s="3">
        <v>430.5</v>
      </c>
      <c r="F17" s="3">
        <v>0</v>
      </c>
      <c r="G17" s="3">
        <v>456</v>
      </c>
      <c r="H17" s="3">
        <v>25</v>
      </c>
      <c r="I17" s="3">
        <v>0</v>
      </c>
      <c r="J17" s="3">
        <f t="shared" si="0"/>
        <v>911.5</v>
      </c>
      <c r="K17" s="3">
        <f t="shared" si="1"/>
        <v>14088.5</v>
      </c>
    </row>
    <row r="18" spans="1:11" x14ac:dyDescent="0.25">
      <c r="A18" s="5" t="s">
        <v>31</v>
      </c>
      <c r="B18" s="5" t="s">
        <v>21</v>
      </c>
      <c r="C18" s="5" t="s">
        <v>22</v>
      </c>
      <c r="D18" s="3">
        <v>150000</v>
      </c>
      <c r="E18" s="3">
        <v>4305</v>
      </c>
      <c r="F18" s="3">
        <v>25667.34</v>
      </c>
      <c r="G18" s="3">
        <v>2305.23</v>
      </c>
      <c r="H18" s="3">
        <v>25</v>
      </c>
      <c r="I18" s="3">
        <v>0</v>
      </c>
      <c r="J18" s="3">
        <f t="shared" si="0"/>
        <v>32302.57</v>
      </c>
      <c r="K18" s="3">
        <f t="shared" si="1"/>
        <v>117697.43</v>
      </c>
    </row>
    <row r="19" spans="1:11" x14ac:dyDescent="0.25">
      <c r="A19" s="5" t="s">
        <v>32</v>
      </c>
      <c r="B19" s="5" t="s">
        <v>33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 t="shared" si="0"/>
        <v>5430.42</v>
      </c>
      <c r="K19" s="3">
        <f t="shared" si="1"/>
        <v>44569.58</v>
      </c>
    </row>
    <row r="20" spans="1:11" x14ac:dyDescent="0.25">
      <c r="A20" s="5" t="s">
        <v>34</v>
      </c>
      <c r="B20" s="5" t="s">
        <v>35</v>
      </c>
      <c r="C20" s="5" t="s">
        <v>22</v>
      </c>
      <c r="D20" s="3">
        <v>6481</v>
      </c>
      <c r="E20" s="3">
        <v>186</v>
      </c>
      <c r="F20" s="3">
        <v>0</v>
      </c>
      <c r="G20" s="3">
        <v>197.02</v>
      </c>
      <c r="H20" s="3">
        <v>25</v>
      </c>
      <c r="I20" s="3">
        <v>0</v>
      </c>
      <c r="J20" s="3">
        <f t="shared" si="0"/>
        <v>408.02</v>
      </c>
      <c r="K20" s="3">
        <f t="shared" si="1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1435</v>
      </c>
      <c r="F21" s="3">
        <v>2450.42</v>
      </c>
      <c r="G21" s="3">
        <v>1520</v>
      </c>
      <c r="H21" s="3">
        <v>25</v>
      </c>
      <c r="I21" s="3">
        <v>0</v>
      </c>
      <c r="J21" s="3">
        <f t="shared" si="0"/>
        <v>5430.42</v>
      </c>
      <c r="K21" s="3">
        <f t="shared" si="1"/>
        <v>44569.58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9000</v>
      </c>
      <c r="E22" s="3">
        <v>258.3</v>
      </c>
      <c r="F22" s="3">
        <v>0</v>
      </c>
      <c r="G22" s="3">
        <v>273.60000000000002</v>
      </c>
      <c r="H22" s="3">
        <v>25</v>
      </c>
      <c r="I22" s="3">
        <v>0</v>
      </c>
      <c r="J22" s="3">
        <f>SUM(E22:I22)</f>
        <v>556.90000000000009</v>
      </c>
      <c r="K22" s="3">
        <f>D22-J22</f>
        <v>8443.1</v>
      </c>
    </row>
    <row r="23" spans="1:11" x14ac:dyDescent="0.25">
      <c r="A23" s="5" t="s">
        <v>60</v>
      </c>
      <c r="B23" s="5" t="s">
        <v>61</v>
      </c>
      <c r="C23" s="5" t="s">
        <v>22</v>
      </c>
      <c r="D23" s="3">
        <v>30000</v>
      </c>
      <c r="E23" s="3">
        <v>861</v>
      </c>
      <c r="F23" s="3">
        <v>0</v>
      </c>
      <c r="G23" s="3">
        <v>912</v>
      </c>
      <c r="H23" s="3">
        <v>25</v>
      </c>
      <c r="I23" s="3">
        <v>0</v>
      </c>
      <c r="J23" s="3">
        <f t="shared" ref="J23:J24" si="2">SUM(E23:I23)</f>
        <v>1798</v>
      </c>
      <c r="K23" s="3">
        <f t="shared" ref="K23:K24" si="3">D23-J23</f>
        <v>28202</v>
      </c>
    </row>
    <row r="24" spans="1:11" x14ac:dyDescent="0.25">
      <c r="A24" s="5" t="s">
        <v>62</v>
      </c>
      <c r="B24" s="5" t="s">
        <v>63</v>
      </c>
      <c r="C24" s="5" t="s">
        <v>22</v>
      </c>
      <c r="D24" s="3">
        <v>30000</v>
      </c>
      <c r="E24" s="3">
        <v>861</v>
      </c>
      <c r="F24" s="3">
        <v>0</v>
      </c>
      <c r="G24" s="3">
        <v>912</v>
      </c>
      <c r="H24" s="3">
        <v>25</v>
      </c>
      <c r="I24" s="3">
        <v>0</v>
      </c>
      <c r="J24" s="3">
        <f t="shared" si="2"/>
        <v>1798</v>
      </c>
      <c r="K24" s="3">
        <f t="shared" si="3"/>
        <v>28202</v>
      </c>
    </row>
    <row r="25" spans="1:11" x14ac:dyDescent="0.25">
      <c r="B25" s="10" t="s">
        <v>25</v>
      </c>
      <c r="C25" s="10"/>
      <c r="D25" s="6">
        <f t="shared" ref="D25:K25" si="4">SUM(D14:D24)</f>
        <v>715481</v>
      </c>
      <c r="E25" s="6">
        <f t="shared" si="4"/>
        <v>19864.439999999999</v>
      </c>
      <c r="F25" s="6">
        <f t="shared" si="4"/>
        <v>90591.37</v>
      </c>
      <c r="G25" s="6">
        <f t="shared" si="4"/>
        <v>14226.310000000001</v>
      </c>
      <c r="H25" s="6">
        <f t="shared" si="4"/>
        <v>275</v>
      </c>
      <c r="I25" s="6">
        <f t="shared" si="4"/>
        <v>0</v>
      </c>
      <c r="J25" s="6">
        <f t="shared" si="4"/>
        <v>124957.11999999998</v>
      </c>
      <c r="K25" s="6">
        <f t="shared" si="4"/>
        <v>590523.88</v>
      </c>
    </row>
  </sheetData>
  <mergeCells count="5">
    <mergeCell ref="A7:K7"/>
    <mergeCell ref="A8:K8"/>
    <mergeCell ref="A10:K10"/>
    <mergeCell ref="A11:K11"/>
    <mergeCell ref="B25:C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topLeftCell="A7"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46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69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36</v>
      </c>
      <c r="B14" s="5" t="s">
        <v>35</v>
      </c>
      <c r="C14" s="5" t="s">
        <v>37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38</v>
      </c>
      <c r="B15" s="5" t="s">
        <v>39</v>
      </c>
      <c r="C15" s="5" t="s">
        <v>40</v>
      </c>
      <c r="D15" s="3">
        <v>8000</v>
      </c>
      <c r="E15" s="3">
        <v>0</v>
      </c>
      <c r="F15" s="3">
        <f t="shared" si="0"/>
        <v>800</v>
      </c>
      <c r="G15" s="3">
        <v>0</v>
      </c>
      <c r="H15" s="3">
        <f t="shared" si="1"/>
        <v>800</v>
      </c>
      <c r="I15" s="3">
        <f t="shared" si="2"/>
        <v>7200</v>
      </c>
    </row>
    <row r="16" spans="1:9" x14ac:dyDescent="0.25">
      <c r="A16" s="5" t="s">
        <v>41</v>
      </c>
      <c r="B16" s="5" t="s">
        <v>42</v>
      </c>
      <c r="C16" s="5" t="s">
        <v>43</v>
      </c>
      <c r="D16" s="3">
        <v>6900</v>
      </c>
      <c r="E16" s="3">
        <v>0</v>
      </c>
      <c r="F16" s="3">
        <f t="shared" si="0"/>
        <v>690</v>
      </c>
      <c r="G16" s="3">
        <v>0</v>
      </c>
      <c r="H16" s="3">
        <f t="shared" si="1"/>
        <v>690</v>
      </c>
      <c r="I16" s="3">
        <f t="shared" si="2"/>
        <v>6210</v>
      </c>
    </row>
    <row r="17" spans="1:9" x14ac:dyDescent="0.25">
      <c r="A17" s="5" t="s">
        <v>44</v>
      </c>
      <c r="B17" s="5" t="s">
        <v>42</v>
      </c>
      <c r="C17" s="5" t="s">
        <v>45</v>
      </c>
      <c r="D17" s="3">
        <v>6000</v>
      </c>
      <c r="E17" s="3">
        <v>0</v>
      </c>
      <c r="F17" s="3">
        <f t="shared" si="0"/>
        <v>600</v>
      </c>
      <c r="G17" s="3">
        <v>0</v>
      </c>
      <c r="H17" s="3">
        <f t="shared" si="1"/>
        <v>600</v>
      </c>
      <c r="I17" s="3">
        <f t="shared" si="2"/>
        <v>5400</v>
      </c>
    </row>
    <row r="18" spans="1:9" x14ac:dyDescent="0.25">
      <c r="A18" s="5" t="s">
        <v>47</v>
      </c>
      <c r="B18" s="5" t="s">
        <v>48</v>
      </c>
      <c r="C18" s="5" t="s">
        <v>49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 t="s">
        <v>66</v>
      </c>
      <c r="B19" s="5" t="s">
        <v>48</v>
      </c>
      <c r="C19" s="5" t="s">
        <v>67</v>
      </c>
      <c r="D19" s="3">
        <v>20000</v>
      </c>
      <c r="E19" s="3">
        <v>0</v>
      </c>
      <c r="F19" s="3">
        <f>D19*10%</f>
        <v>2000</v>
      </c>
      <c r="G19" s="3">
        <v>0</v>
      </c>
      <c r="H19" s="3">
        <f>SUM(E19:G19)</f>
        <v>2000</v>
      </c>
      <c r="I19" s="3">
        <f>D19-H19</f>
        <v>18000</v>
      </c>
    </row>
    <row r="20" spans="1:9" x14ac:dyDescent="0.25">
      <c r="B20" s="11" t="s">
        <v>12</v>
      </c>
      <c r="C20" s="12"/>
      <c r="D20" s="4">
        <f t="shared" ref="D20:I20" si="3">SUM(D14:D19)</f>
        <v>77381</v>
      </c>
      <c r="E20" s="4">
        <f t="shared" si="3"/>
        <v>0</v>
      </c>
      <c r="F20" s="4">
        <f t="shared" si="3"/>
        <v>7738.1</v>
      </c>
      <c r="G20" s="4">
        <f t="shared" si="3"/>
        <v>0</v>
      </c>
      <c r="H20" s="4">
        <f t="shared" si="3"/>
        <v>7738.1</v>
      </c>
      <c r="I20" s="4">
        <f t="shared" si="3"/>
        <v>69642.899999999994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zoomScaleNormal="100" workbookViewId="0">
      <selection activeCell="A7" sqref="A7:I7"/>
    </sheetView>
  </sheetViews>
  <sheetFormatPr defaultRowHeight="15" x14ac:dyDescent="0.25"/>
  <cols>
    <col min="1" max="1" width="47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50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69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64</v>
      </c>
      <c r="B14" s="5" t="s">
        <v>65</v>
      </c>
      <c r="C14" s="5" t="s">
        <v>53</v>
      </c>
      <c r="D14" s="3">
        <v>30000</v>
      </c>
      <c r="E14" s="3">
        <v>0</v>
      </c>
      <c r="F14" s="3">
        <f t="shared" ref="F14" si="0">D14*10%</f>
        <v>3000</v>
      </c>
      <c r="G14" s="3">
        <v>0</v>
      </c>
      <c r="H14" s="3">
        <f t="shared" ref="H14" si="1">SUM(E14:G14)</f>
        <v>3000</v>
      </c>
      <c r="I14" s="3">
        <f t="shared" ref="I14" si="2">D14-H14</f>
        <v>27000</v>
      </c>
    </row>
    <row r="15" spans="1:9" x14ac:dyDescent="0.25">
      <c r="A15" s="5" t="s">
        <v>51</v>
      </c>
      <c r="B15" s="5" t="s">
        <v>52</v>
      </c>
      <c r="C15" s="5" t="s">
        <v>53</v>
      </c>
      <c r="D15" s="3">
        <v>15000</v>
      </c>
      <c r="E15" s="3">
        <v>0</v>
      </c>
      <c r="F15" s="3">
        <f t="shared" ref="F15:F18" si="3">D15*10%</f>
        <v>1500</v>
      </c>
      <c r="G15" s="3">
        <v>0</v>
      </c>
      <c r="H15" s="3">
        <f t="shared" ref="H15:H18" si="4">SUM(E15:G15)</f>
        <v>1500</v>
      </c>
      <c r="I15" s="3">
        <f t="shared" ref="I15:I18" si="5">D15-H15</f>
        <v>13500</v>
      </c>
    </row>
    <row r="16" spans="1:9" x14ac:dyDescent="0.25">
      <c r="A16" s="5" t="s">
        <v>55</v>
      </c>
      <c r="B16" s="5" t="s">
        <v>54</v>
      </c>
      <c r="C16" s="5" t="s">
        <v>53</v>
      </c>
      <c r="D16" s="3">
        <v>50000</v>
      </c>
      <c r="E16" s="3">
        <v>0</v>
      </c>
      <c r="F16" s="3">
        <f t="shared" si="3"/>
        <v>5000</v>
      </c>
      <c r="G16" s="3">
        <v>0</v>
      </c>
      <c r="H16" s="3">
        <f t="shared" si="4"/>
        <v>5000</v>
      </c>
      <c r="I16" s="3">
        <f t="shared" si="5"/>
        <v>45000</v>
      </c>
    </row>
    <row r="17" spans="1:9" x14ac:dyDescent="0.25">
      <c r="A17" s="5" t="s">
        <v>56</v>
      </c>
      <c r="B17" s="5" t="s">
        <v>57</v>
      </c>
      <c r="C17" s="5" t="s">
        <v>53</v>
      </c>
      <c r="D17" s="3">
        <v>25000</v>
      </c>
      <c r="E17" s="3">
        <v>0</v>
      </c>
      <c r="F17" s="3">
        <f t="shared" si="3"/>
        <v>2500</v>
      </c>
      <c r="G17" s="3">
        <v>0</v>
      </c>
      <c r="H17" s="3">
        <f t="shared" si="4"/>
        <v>2500</v>
      </c>
      <c r="I17" s="3">
        <f t="shared" si="5"/>
        <v>22500</v>
      </c>
    </row>
    <row r="18" spans="1:9" x14ac:dyDescent="0.25">
      <c r="A18" s="5" t="s">
        <v>58</v>
      </c>
      <c r="B18" s="5" t="s">
        <v>59</v>
      </c>
      <c r="C18" s="5" t="s">
        <v>53</v>
      </c>
      <c r="D18" s="3">
        <v>40000</v>
      </c>
      <c r="E18" s="3">
        <v>0</v>
      </c>
      <c r="F18" s="3">
        <f t="shared" si="3"/>
        <v>4000</v>
      </c>
      <c r="G18" s="3">
        <v>0</v>
      </c>
      <c r="H18" s="3">
        <f t="shared" si="4"/>
        <v>4000</v>
      </c>
      <c r="I18" s="3">
        <f t="shared" si="5"/>
        <v>36000</v>
      </c>
    </row>
    <row r="19" spans="1:9" x14ac:dyDescent="0.25">
      <c r="A19" s="5" t="s">
        <v>64</v>
      </c>
      <c r="B19" s="5" t="s">
        <v>65</v>
      </c>
      <c r="C19" s="5" t="s">
        <v>53</v>
      </c>
      <c r="D19" s="3">
        <v>30000</v>
      </c>
      <c r="E19" s="3">
        <v>0</v>
      </c>
      <c r="F19" s="3">
        <f t="shared" ref="F19" si="6">D19*10%</f>
        <v>3000</v>
      </c>
      <c r="G19" s="3">
        <v>0</v>
      </c>
      <c r="H19" s="3">
        <f t="shared" ref="H19" si="7">SUM(E19:G19)</f>
        <v>3000</v>
      </c>
      <c r="I19" s="3">
        <f t="shared" ref="I19" si="8">D19-H19</f>
        <v>27000</v>
      </c>
    </row>
    <row r="20" spans="1:9" x14ac:dyDescent="0.25">
      <c r="B20" s="11" t="s">
        <v>12</v>
      </c>
      <c r="C20" s="12"/>
      <c r="D20" s="4">
        <f>SUM(D14:D19)</f>
        <v>190000</v>
      </c>
      <c r="E20" s="4">
        <f>SUM(E14:E19)</f>
        <v>0</v>
      </c>
      <c r="F20" s="4">
        <f>SUM(F14:F19)</f>
        <v>19000</v>
      </c>
      <c r="G20" s="4">
        <f>SUM(G14:G19)</f>
        <v>0</v>
      </c>
      <c r="H20" s="4">
        <f>SUM(H14:H19)</f>
        <v>19000</v>
      </c>
      <c r="I20" s="4">
        <f>SUM(I14:I19)</f>
        <v>171000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2017-12-05T15:40:47Z</dcterms:modified>
</cp:coreProperties>
</file>