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2" documentId="8_{AD2D6EBE-1BDA-44F0-AE45-0C37BB7C1F5D}" xr6:coauthVersionLast="47" xr6:coauthVersionMax="47" xr10:uidLastSave="{4BB0245C-E274-427E-B6D7-0356D3AFE49B}"/>
  <bookViews>
    <workbookView xWindow="-120" yWindow="-120" windowWidth="29040" windowHeight="15720" xr2:uid="{293883DB-8023-4E5C-9867-AE8D53626D59}"/>
  </bookViews>
  <sheets>
    <sheet name="EJECUCION SEPT" sheetId="1" r:id="rId1"/>
  </sheets>
  <definedNames>
    <definedName name="_xlnm.Print_Area" localSheetId="0">'EJECUCION SEPT'!$C$1:$R$93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I83" i="1" s="1"/>
  <c r="J10" i="1"/>
  <c r="K10" i="1"/>
  <c r="L10" i="1"/>
  <c r="M10" i="1"/>
  <c r="N10" i="1"/>
  <c r="O10" i="1"/>
  <c r="O83" i="1" s="1"/>
  <c r="P10" i="1"/>
  <c r="Q10" i="1"/>
  <c r="R11" i="1"/>
  <c r="R10" i="1" s="1"/>
  <c r="R12" i="1"/>
  <c r="R13" i="1"/>
  <c r="R14" i="1"/>
  <c r="R15" i="1"/>
  <c r="E16" i="1"/>
  <c r="G16" i="1"/>
  <c r="H16" i="1"/>
  <c r="I16" i="1"/>
  <c r="J16" i="1"/>
  <c r="K16" i="1"/>
  <c r="L16" i="1"/>
  <c r="M16" i="1"/>
  <c r="N16" i="1"/>
  <c r="O16" i="1"/>
  <c r="P16" i="1"/>
  <c r="Q16" i="1"/>
  <c r="R17" i="1"/>
  <c r="R16" i="1" s="1"/>
  <c r="R18" i="1"/>
  <c r="R19" i="1"/>
  <c r="R20" i="1"/>
  <c r="R21" i="1"/>
  <c r="R22" i="1"/>
  <c r="R23" i="1"/>
  <c r="R24" i="1"/>
  <c r="R25" i="1"/>
  <c r="E26" i="1"/>
  <c r="G26" i="1"/>
  <c r="H26" i="1"/>
  <c r="I26" i="1"/>
  <c r="J26" i="1"/>
  <c r="J83" i="1" s="1"/>
  <c r="K26" i="1"/>
  <c r="K83" i="1" s="1"/>
  <c r="L26" i="1"/>
  <c r="M26" i="1"/>
  <c r="N26" i="1"/>
  <c r="O26" i="1"/>
  <c r="P26" i="1"/>
  <c r="P83" i="1" s="1"/>
  <c r="Q26" i="1"/>
  <c r="Q83" i="1" s="1"/>
  <c r="R27" i="1"/>
  <c r="R28" i="1"/>
  <c r="R26" i="1" s="1"/>
  <c r="R29" i="1"/>
  <c r="R30" i="1"/>
  <c r="R31" i="1"/>
  <c r="R32" i="1"/>
  <c r="R33" i="1"/>
  <c r="R34" i="1"/>
  <c r="R35" i="1"/>
  <c r="E36" i="1"/>
  <c r="E83" i="1" s="1"/>
  <c r="G36" i="1"/>
  <c r="G83" i="1" s="1"/>
  <c r="H36" i="1"/>
  <c r="I36" i="1"/>
  <c r="J36" i="1"/>
  <c r="K36" i="1"/>
  <c r="L36" i="1"/>
  <c r="L83" i="1" s="1"/>
  <c r="M36" i="1"/>
  <c r="M83" i="1" s="1"/>
  <c r="N36" i="1"/>
  <c r="O36" i="1"/>
  <c r="P36" i="1"/>
  <c r="Q36" i="1"/>
  <c r="R37" i="1"/>
  <c r="R36" i="1" s="1"/>
  <c r="R38" i="1"/>
  <c r="R39" i="1"/>
  <c r="R40" i="1"/>
  <c r="R41" i="1"/>
  <c r="R42" i="1"/>
  <c r="R43" i="1"/>
  <c r="R44" i="1"/>
  <c r="E45" i="1"/>
  <c r="G45" i="1"/>
  <c r="R45" i="1" s="1"/>
  <c r="H45" i="1"/>
  <c r="I45" i="1"/>
  <c r="J45" i="1"/>
  <c r="K45" i="1"/>
  <c r="L45" i="1"/>
  <c r="M45" i="1"/>
  <c r="N45" i="1"/>
  <c r="O45" i="1"/>
  <c r="P45" i="1"/>
  <c r="Q45" i="1"/>
  <c r="R46" i="1"/>
  <c r="R47" i="1"/>
  <c r="R48" i="1"/>
  <c r="R49" i="1"/>
  <c r="R50" i="1"/>
  <c r="R51" i="1"/>
  <c r="E52" i="1"/>
  <c r="G52" i="1"/>
  <c r="H52" i="1"/>
  <c r="I52" i="1"/>
  <c r="J52" i="1"/>
  <c r="K52" i="1"/>
  <c r="L52" i="1"/>
  <c r="M52" i="1"/>
  <c r="N52" i="1"/>
  <c r="O52" i="1"/>
  <c r="P52" i="1"/>
  <c r="Q52" i="1"/>
  <c r="R53" i="1"/>
  <c r="R52" i="1" s="1"/>
  <c r="R54" i="1"/>
  <c r="R55" i="1"/>
  <c r="R56" i="1"/>
  <c r="R57" i="1"/>
  <c r="R58" i="1"/>
  <c r="R59" i="1"/>
  <c r="R60" i="1"/>
  <c r="R61" i="1"/>
  <c r="E62" i="1"/>
  <c r="G62" i="1"/>
  <c r="H62" i="1"/>
  <c r="I62" i="1"/>
  <c r="J62" i="1"/>
  <c r="K62" i="1"/>
  <c r="L62" i="1"/>
  <c r="M62" i="1"/>
  <c r="N62" i="1"/>
  <c r="O62" i="1"/>
  <c r="P62" i="1"/>
  <c r="Q62" i="1"/>
  <c r="R63" i="1"/>
  <c r="R62" i="1" s="1"/>
  <c r="R64" i="1"/>
  <c r="R65" i="1"/>
  <c r="R66" i="1"/>
  <c r="E67" i="1"/>
  <c r="G67" i="1"/>
  <c r="H67" i="1"/>
  <c r="I67" i="1"/>
  <c r="J67" i="1"/>
  <c r="K67" i="1"/>
  <c r="L67" i="1"/>
  <c r="M67" i="1"/>
  <c r="N67" i="1"/>
  <c r="O67" i="1"/>
  <c r="P67" i="1"/>
  <c r="Q67" i="1"/>
  <c r="R67" i="1"/>
  <c r="R68" i="1"/>
  <c r="R69" i="1"/>
  <c r="G70" i="1"/>
  <c r="R70" i="1" s="1"/>
  <c r="H70" i="1"/>
  <c r="I70" i="1"/>
  <c r="J70" i="1"/>
  <c r="K70" i="1"/>
  <c r="L70" i="1"/>
  <c r="M70" i="1"/>
  <c r="N70" i="1"/>
  <c r="O70" i="1"/>
  <c r="P70" i="1"/>
  <c r="Q70" i="1"/>
  <c r="R71" i="1"/>
  <c r="R72" i="1"/>
  <c r="R73" i="1"/>
  <c r="R74" i="1"/>
  <c r="E75" i="1"/>
  <c r="G75" i="1"/>
  <c r="R75" i="1" s="1"/>
  <c r="H75" i="1"/>
  <c r="I75" i="1"/>
  <c r="J75" i="1"/>
  <c r="K75" i="1"/>
  <c r="L75" i="1"/>
  <c r="M75" i="1"/>
  <c r="N75" i="1"/>
  <c r="O75" i="1"/>
  <c r="P75" i="1"/>
  <c r="Q75" i="1"/>
  <c r="E78" i="1"/>
  <c r="G78" i="1"/>
  <c r="R78" i="1" s="1"/>
  <c r="H78" i="1"/>
  <c r="I78" i="1"/>
  <c r="J78" i="1"/>
  <c r="K78" i="1"/>
  <c r="L78" i="1"/>
  <c r="M78" i="1"/>
  <c r="N78" i="1"/>
  <c r="O78" i="1"/>
  <c r="P78" i="1"/>
  <c r="Q78" i="1"/>
  <c r="E81" i="1"/>
  <c r="G81" i="1"/>
  <c r="R81" i="1" s="1"/>
  <c r="H81" i="1"/>
  <c r="I81" i="1"/>
  <c r="J81" i="1"/>
  <c r="K81" i="1"/>
  <c r="L81" i="1"/>
  <c r="M81" i="1"/>
  <c r="N81" i="1"/>
  <c r="O81" i="1"/>
  <c r="P81" i="1"/>
  <c r="Q81" i="1"/>
  <c r="H83" i="1"/>
  <c r="N83" i="1"/>
  <c r="R83" i="1" l="1"/>
</calcChain>
</file>

<file path=xl/sharedStrings.xml><?xml version="1.0" encoding="utf-8"?>
<sst xmlns="http://schemas.openxmlformats.org/spreadsheetml/2006/main" count="99" uniqueCount="99">
  <si>
    <t xml:space="preserve">                                                    PRESIDENTE-ANAMAR</t>
  </si>
  <si>
    <t xml:space="preserve">                                                     Lic. Jimmy García Saviñón</t>
  </si>
  <si>
    <r>
      <rPr>
        <b/>
        <sz val="9"/>
        <rFont val="Aptos Narrow"/>
        <family val="2"/>
        <scheme val="minor"/>
      </rPr>
      <t>Total devengado:</t>
    </r>
    <r>
      <rPr>
        <sz val="9"/>
        <rFont val="Aptos Narrow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</si>
  <si>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r>
      <t xml:space="preserve">Presupuesto modificado:  </t>
    </r>
    <r>
      <rPr>
        <sz val="9"/>
        <color theme="1"/>
        <rFont val="Aptos Narrow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</si>
  <si>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9"/>
        <color theme="1"/>
        <rFont val="Aptos Narrow"/>
        <family val="2"/>
        <scheme val="minor"/>
      </rPr>
      <t>Presupuesto aprobado:</t>
    </r>
    <r>
      <rPr>
        <sz val="9"/>
        <color theme="1"/>
        <rFont val="Aptos Narrow"/>
        <family val="2"/>
        <scheme val="minor"/>
      </rPr>
      <t xml:space="preserve"> Se refiere al presupuesto aprobado en la Ley de Presupuesto General del Estado.</t>
    </r>
  </si>
  <si>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</si>
  <si>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</si>
  <si>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</si>
  <si>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</si>
  <si>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</si>
  <si>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</si>
  <si>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</si>
  <si>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</si>
  <si>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</si>
  <si>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</si>
  <si>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</si>
  <si>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</si>
  <si>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</si>
  <si>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</si>
  <si>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</si>
  <si>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</si>
  <si>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</si>
  <si>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</si>
  <si>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</si>
  <si>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</si>
  <si>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</si>
  <si>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</si>
  <si>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</si>
  <si>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</si>
  <si>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</si>
  <si>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</si>
  <si>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</si>
  <si>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</si>
  <si>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</si>
  <si>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</si>
  <si>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</si>
  <si>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</si>
  <si>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</si>
  <si>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</si>
  <si>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</si>
  <si>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</si>
  <si>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</si>
  <si>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</si>
  <si>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</si>
  <si>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</si>
  <si>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</si>
  <si>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</si>
  <si>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</si>
  <si>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</si>
  <si>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</si>
  <si>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</si>
  <si>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</si>
  <si>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</si>
  <si>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</si>
  <si>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</si>
  <si>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</si>
  <si>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</si>
  <si>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</si>
  <si>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</si>
  <si>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</si>
  <si>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</si>
  <si>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</si>
  <si>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</si>
  <si>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</si>
  <si>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</si>
  <si>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</si>
  <si>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</si>
  <si>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</si>
  <si>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</si>
  <si>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</si>
  <si>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</si>
  <si>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</si>
  <si>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</si>
  <si>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</si>
  <si>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</si>
  <si>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</si>
  <si>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</si>
  <si>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</si>
  <si>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</si>
  <si>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</si>
  <si>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 xml:space="preserve">Total </t>
  </si>
  <si>
    <t>Diciembre</t>
  </si>
  <si>
    <t xml:space="preserve">Noviembre </t>
  </si>
  <si>
    <t>Octubre</t>
  </si>
  <si>
    <t>Septiembre</t>
  </si>
  <si>
    <t xml:space="preserve">Agosto </t>
  </si>
  <si>
    <t>Julio</t>
  </si>
  <si>
    <t>Junio</t>
  </si>
  <si>
    <t>Mayo</t>
  </si>
  <si>
    <t>Abril</t>
  </si>
  <si>
    <t>Marzo</t>
  </si>
  <si>
    <t>Febrero</t>
  </si>
  <si>
    <t xml:space="preserve">Enero </t>
  </si>
  <si>
    <t xml:space="preserve">Gasto devengado </t>
  </si>
  <si>
    <t>DETALLE</t>
  </si>
  <si>
    <t>En RD$</t>
  </si>
  <si>
    <t xml:space="preserve">Ejecución de Gasto y Aplicaciones financieras </t>
  </si>
  <si>
    <t>AUTORIDAD NACIONAL DE ASUNTOS MARITIMOS</t>
  </si>
  <si>
    <t>PRESIDENCIA DE LA REPUBLICA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</si>
</sst>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9"/>
      <name val="Aptos Narrow"/>
      <family val="2"/>
      <scheme val="minor"/>
    </font>
    <font>
      <b/>
      <sz val="9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6"/>
      <color rgb="FF000000"/>
      <name val="Aptos Narrow"/>
      <family val="2"/>
      <scheme val="minor"/>
    </font>
    <font>
      <sz val="22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3" tint="0.249977111117893"/>
        <bgColor theme="4" tint="0.79998168889431442"/>
      </patternFill>
    </fill>
    <fill>
      <patternFill patternType="solid">
        <fgColor theme="3" tint="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6" fillId="0" borderId="1" xfId="0" applyFont="1" applyBorder="1" applyAlignment="1">
      <alignment wrapText="1"/>
    </xf>
    <xf numFmtId="43" fontId="0" fillId="0" borderId="0" xfId="1" applyFont="1"/>
    <xf numFmtId="43" fontId="0" fillId="0" borderId="0" xfId="0" applyNumberForma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43" fontId="2" fillId="2" borderId="2" xfId="1" applyFont="1" applyFill="1" applyBorder="1"/>
    <xf numFmtId="43" fontId="2" fillId="2" borderId="2" xfId="1" applyFont="1" applyFill="1" applyBorder="1" applyAlignment="1"/>
    <xf numFmtId="0" fontId="2" fillId="2" borderId="2" xfId="0" applyFont="1" applyFill="1" applyBorder="1" applyAlignment="1">
      <alignment vertical="center"/>
    </xf>
    <xf numFmtId="0" fontId="0" fillId="0" borderId="0" xfId="0" applyAlignment="1">
      <alignment horizontal="left" indent="2"/>
    </xf>
    <xf numFmtId="43" fontId="3" fillId="0" borderId="0" xfId="1" applyFont="1"/>
    <xf numFmtId="43" fontId="3" fillId="0" borderId="0" xfId="1" applyFont="1" applyAlignment="1"/>
    <xf numFmtId="0" fontId="3" fillId="0" borderId="0" xfId="0" applyFont="1" applyAlignment="1">
      <alignment horizontal="left" indent="1"/>
    </xf>
    <xf numFmtId="43" fontId="3" fillId="0" borderId="2" xfId="1" applyFont="1" applyBorder="1" applyAlignment="1"/>
    <xf numFmtId="43" fontId="3" fillId="0" borderId="3" xfId="1" applyFont="1" applyBorder="1"/>
    <xf numFmtId="164" fontId="3" fillId="0" borderId="3" xfId="0" applyNumberFormat="1" applyFont="1" applyBorder="1"/>
    <xf numFmtId="0" fontId="3" fillId="0" borderId="3" xfId="0" applyFont="1" applyBorder="1" applyAlignment="1">
      <alignment horizontal="left"/>
    </xf>
    <xf numFmtId="164" fontId="0" fillId="0" borderId="0" xfId="0" applyNumberFormat="1"/>
    <xf numFmtId="164" fontId="3" fillId="0" borderId="0" xfId="0" applyNumberFormat="1" applyFont="1"/>
    <xf numFmtId="0" fontId="0" fillId="0" borderId="0" xfId="0" applyAlignment="1">
      <alignment horizontal="left" wrapText="1" indent="2"/>
    </xf>
    <xf numFmtId="43" fontId="0" fillId="0" borderId="0" xfId="1" applyFont="1" applyAlignment="1"/>
    <xf numFmtId="0" fontId="0" fillId="0" borderId="4" xfId="0" applyBorder="1"/>
    <xf numFmtId="43" fontId="0" fillId="0" borderId="5" xfId="1" applyFont="1" applyBorder="1"/>
    <xf numFmtId="0" fontId="2" fillId="4" borderId="7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3" borderId="13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 readingOrder="1"/>
    </xf>
    <xf numFmtId="0" fontId="13" fillId="0" borderId="0" xfId="0" applyFont="1" applyAlignment="1">
      <alignment horizontal="center" vertical="center" wrapText="1" readingOrder="1"/>
    </xf>
    <xf numFmtId="0" fontId="12" fillId="0" borderId="14" xfId="0" applyFont="1" applyBorder="1" applyAlignment="1">
      <alignment horizontal="center" vertical="top" wrapText="1" readingOrder="1"/>
    </xf>
    <xf numFmtId="0" fontId="12" fillId="0" borderId="0" xfId="0" applyFont="1" applyAlignment="1">
      <alignment horizontal="center" vertical="top" wrapText="1" readingOrder="1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14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30143</xdr:colOff>
      <xdr:row>0</xdr:row>
      <xdr:rowOff>262850</xdr:rowOff>
    </xdr:from>
    <xdr:to>
      <xdr:col>11</xdr:col>
      <xdr:colOff>920788</xdr:colOff>
      <xdr:row>3</xdr:row>
      <xdr:rowOff>112064</xdr:rowOff>
    </xdr:to>
    <xdr:pic>
      <xdr:nvPicPr>
        <xdr:cNvPr id="2" name="Imagen 2" descr="C:\Users\Javier\Desktop\Logo ANAMAR\Logo ANAMAR1.jpg">
          <a:extLst>
            <a:ext uri="{FF2B5EF4-FFF2-40B4-BE49-F238E27FC236}">
              <a16:creationId xmlns:a16="http://schemas.microsoft.com/office/drawing/2014/main" id="{052FB5F3-E65C-4B4E-AB00-9C0E3A099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2143" y="186650"/>
          <a:ext cx="728720" cy="496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2102895</xdr:colOff>
      <xdr:row>0</xdr:row>
      <xdr:rowOff>339989</xdr:rowOff>
    </xdr:from>
    <xdr:to>
      <xdr:col>2</xdr:col>
      <xdr:colOff>2749250</xdr:colOff>
      <xdr:row>3</xdr:row>
      <xdr:rowOff>113103</xdr:rowOff>
    </xdr:to>
    <xdr:pic>
      <xdr:nvPicPr>
        <xdr:cNvPr id="3" name="Imagen 1" descr="Escudo_dominicano">
          <a:extLst>
            <a:ext uri="{FF2B5EF4-FFF2-40B4-BE49-F238E27FC236}">
              <a16:creationId xmlns:a16="http://schemas.microsoft.com/office/drawing/2014/main" id="{3482F5E7-DFCB-4A84-A485-6980F26A5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3870" y="187589"/>
          <a:ext cx="0" cy="497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9016D-CFFE-416C-977F-42B9E2A03860}">
  <sheetPr>
    <pageSetUpPr fitToPage="1"/>
  </sheetPr>
  <dimension ref="C1:S97"/>
  <sheetViews>
    <sheetView showGridLines="0" tabSelected="1" zoomScale="85" zoomScaleNormal="85" zoomScaleSheetLayoutView="55" workbookViewId="0">
      <selection activeCell="C2" sqref="C2:R2"/>
    </sheetView>
  </sheetViews>
  <sheetFormatPr defaultColWidth="11.42578125" defaultRowHeight="15" x14ac:dyDescent="0.25"/>
  <cols>
    <col min="1" max="2" width="11.42578125" customWidth="1"/>
    <col min="3" max="3" width="55.140625" customWidth="1"/>
    <col min="4" max="4" width="7.28515625" customWidth="1"/>
    <col min="5" max="5" width="17.5703125" customWidth="1"/>
    <col min="6" max="6" width="9.42578125" hidden="1" customWidth="1"/>
    <col min="7" max="7" width="15.5703125" customWidth="1"/>
    <col min="8" max="9" width="13.140625" customWidth="1"/>
    <col min="10" max="10" width="17.28515625" customWidth="1"/>
    <col min="11" max="11" width="18.5703125" customWidth="1"/>
    <col min="12" max="12" width="14.28515625" customWidth="1"/>
    <col min="13" max="13" width="13.42578125" customWidth="1"/>
    <col min="14" max="14" width="18.42578125" customWidth="1"/>
    <col min="15" max="15" width="14.42578125" hidden="1" customWidth="1"/>
    <col min="16" max="16" width="14.140625" hidden="1" customWidth="1"/>
    <col min="17" max="17" width="13.140625" hidden="1" customWidth="1"/>
    <col min="18" max="18" width="14.140625" customWidth="1"/>
  </cols>
  <sheetData>
    <row r="1" spans="3:19" ht="28.5" customHeight="1" x14ac:dyDescent="0.25">
      <c r="C1" s="36" t="s">
        <v>98</v>
      </c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3:19" ht="21" customHeight="1" x14ac:dyDescent="0.25">
      <c r="C2" s="38" t="s">
        <v>97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3:19" ht="15.75" x14ac:dyDescent="0.25">
      <c r="C3" s="40">
        <v>2024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3:19" ht="15.75" customHeight="1" x14ac:dyDescent="0.25">
      <c r="C4" s="42" t="s">
        <v>96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</row>
    <row r="5" spans="3:19" ht="15.75" customHeight="1" x14ac:dyDescent="0.25">
      <c r="C5" s="43" t="s">
        <v>95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7" spans="3:19" ht="25.5" customHeight="1" x14ac:dyDescent="0.25">
      <c r="C7" s="27" t="s">
        <v>94</v>
      </c>
      <c r="D7" s="28"/>
      <c r="E7" s="33" t="s">
        <v>93</v>
      </c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5"/>
    </row>
    <row r="8" spans="3:19" x14ac:dyDescent="0.25">
      <c r="C8" s="29"/>
      <c r="D8" s="30"/>
      <c r="E8" s="31" t="s">
        <v>92</v>
      </c>
      <c r="F8" s="32"/>
      <c r="G8" s="25" t="s">
        <v>91</v>
      </c>
      <c r="H8" s="25" t="s">
        <v>90</v>
      </c>
      <c r="I8" s="25" t="s">
        <v>89</v>
      </c>
      <c r="J8" s="24" t="s">
        <v>88</v>
      </c>
      <c r="K8" s="25" t="s">
        <v>87</v>
      </c>
      <c r="L8" s="24" t="s">
        <v>86</v>
      </c>
      <c r="M8" s="25" t="s">
        <v>85</v>
      </c>
      <c r="N8" s="25" t="s">
        <v>84</v>
      </c>
      <c r="O8" s="25" t="s">
        <v>83</v>
      </c>
      <c r="P8" s="25" t="s">
        <v>82</v>
      </c>
      <c r="Q8" s="24" t="s">
        <v>81</v>
      </c>
      <c r="R8" s="25" t="s">
        <v>80</v>
      </c>
    </row>
    <row r="9" spans="3:19" x14ac:dyDescent="0.25">
      <c r="C9" s="17" t="s">
        <v>79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pans="3:19" x14ac:dyDescent="0.25">
      <c r="C10" s="13" t="s">
        <v>78</v>
      </c>
      <c r="D10" s="19"/>
      <c r="E10" s="14">
        <f>SUM(E11:E15)</f>
        <v>2975059.31</v>
      </c>
      <c r="F10" s="14"/>
      <c r="G10" s="11">
        <f t="shared" ref="G10:R10" si="0">SUM(G11:G15)</f>
        <v>2900982.71</v>
      </c>
      <c r="H10" s="11">
        <f t="shared" si="0"/>
        <v>2966370.38</v>
      </c>
      <c r="I10" s="11">
        <f t="shared" si="0"/>
        <v>3160948.21</v>
      </c>
      <c r="J10" s="11">
        <f t="shared" si="0"/>
        <v>5098467.2</v>
      </c>
      <c r="K10" s="11">
        <f t="shared" si="0"/>
        <v>3368550.54</v>
      </c>
      <c r="L10" s="11">
        <f t="shared" si="0"/>
        <v>2998973.13</v>
      </c>
      <c r="M10" s="11">
        <f t="shared" si="0"/>
        <v>2998973.13</v>
      </c>
      <c r="N10" s="11">
        <f t="shared" si="0"/>
        <v>3264540.96</v>
      </c>
      <c r="O10" s="11">
        <f t="shared" si="0"/>
        <v>0</v>
      </c>
      <c r="P10" s="11">
        <f t="shared" si="0"/>
        <v>0</v>
      </c>
      <c r="Q10" s="11">
        <f t="shared" si="0"/>
        <v>0</v>
      </c>
      <c r="R10" s="19">
        <f t="shared" si="0"/>
        <v>29732865.57</v>
      </c>
    </row>
    <row r="11" spans="3:19" x14ac:dyDescent="0.25">
      <c r="C11" s="10" t="s">
        <v>77</v>
      </c>
      <c r="D11" s="18"/>
      <c r="E11" s="3">
        <v>2281000</v>
      </c>
      <c r="F11" s="21"/>
      <c r="G11" s="3">
        <v>2216000</v>
      </c>
      <c r="H11" s="3">
        <v>2272666.67</v>
      </c>
      <c r="I11" s="3">
        <v>2462975.08</v>
      </c>
      <c r="J11" s="3">
        <v>2301000</v>
      </c>
      <c r="K11" s="3">
        <v>2301000</v>
      </c>
      <c r="L11" s="3">
        <v>2301000</v>
      </c>
      <c r="M11" s="3">
        <v>2301000</v>
      </c>
      <c r="N11" s="3">
        <v>2469000</v>
      </c>
      <c r="O11" s="3"/>
      <c r="P11" s="3"/>
      <c r="Q11" s="3"/>
      <c r="R11" s="18">
        <f>SUM(E11:Q11)</f>
        <v>20905641.75</v>
      </c>
    </row>
    <row r="12" spans="3:19" x14ac:dyDescent="0.25">
      <c r="C12" s="10" t="s">
        <v>76</v>
      </c>
      <c r="D12" s="18"/>
      <c r="E12" s="3">
        <v>356000</v>
      </c>
      <c r="F12" s="21"/>
      <c r="G12" s="23">
        <v>356000</v>
      </c>
      <c r="H12" s="3">
        <v>356000</v>
      </c>
      <c r="I12" s="3">
        <v>356000</v>
      </c>
      <c r="J12" s="3">
        <v>2455416.66</v>
      </c>
      <c r="K12" s="3">
        <v>725500</v>
      </c>
      <c r="L12" s="3">
        <v>356000</v>
      </c>
      <c r="M12" s="3">
        <v>356000</v>
      </c>
      <c r="N12" s="3">
        <v>429500</v>
      </c>
      <c r="O12" s="3"/>
      <c r="P12" s="3"/>
      <c r="Q12" s="3"/>
      <c r="R12" s="18">
        <f>SUM(E12:Q12)</f>
        <v>5746416.6600000001</v>
      </c>
    </row>
    <row r="13" spans="3:19" x14ac:dyDescent="0.25">
      <c r="C13" s="10" t="s">
        <v>75</v>
      </c>
      <c r="D13" s="18"/>
      <c r="E13" s="3">
        <v>0</v>
      </c>
      <c r="F13" s="21"/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/>
      <c r="P13" s="3"/>
      <c r="Q13" s="3"/>
      <c r="R13" s="18">
        <f>SUM(E13:Q13)</f>
        <v>0</v>
      </c>
      <c r="S13" s="22"/>
    </row>
    <row r="14" spans="3:19" x14ac:dyDescent="0.25">
      <c r="C14" s="10" t="s">
        <v>74</v>
      </c>
      <c r="D14" s="18"/>
      <c r="E14" s="3">
        <v>0</v>
      </c>
      <c r="F14" s="21"/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/>
      <c r="P14" s="3"/>
      <c r="Q14" s="3"/>
      <c r="R14" s="18">
        <f>SUM(E14:Q14)</f>
        <v>0</v>
      </c>
    </row>
    <row r="15" spans="3:19" x14ac:dyDescent="0.25">
      <c r="C15" s="10" t="s">
        <v>73</v>
      </c>
      <c r="D15" s="18"/>
      <c r="E15" s="3">
        <v>338059.31</v>
      </c>
      <c r="F15" s="21"/>
      <c r="G15" s="3">
        <v>328982.71000000002</v>
      </c>
      <c r="H15" s="3">
        <v>337703.71</v>
      </c>
      <c r="I15" s="3">
        <v>341973.13</v>
      </c>
      <c r="J15" s="3">
        <v>342050.54</v>
      </c>
      <c r="K15" s="3">
        <v>342050.54</v>
      </c>
      <c r="L15" s="3">
        <v>341973.13</v>
      </c>
      <c r="M15" s="3">
        <v>341973.13</v>
      </c>
      <c r="N15" s="3">
        <v>366040.96</v>
      </c>
      <c r="O15" s="3"/>
      <c r="P15" s="3"/>
      <c r="Q15" s="3"/>
      <c r="R15" s="18">
        <f>SUM(E15:Q15)</f>
        <v>3080807.1599999997</v>
      </c>
    </row>
    <row r="16" spans="3:19" x14ac:dyDescent="0.25">
      <c r="C16" s="13" t="s">
        <v>72</v>
      </c>
      <c r="D16" s="19"/>
      <c r="E16" s="12">
        <f>SUM(E17:E25)</f>
        <v>1396186.2999999998</v>
      </c>
      <c r="F16" s="12"/>
      <c r="G16" s="11">
        <f t="shared" ref="G16:R16" si="1">SUM(G17:G25)</f>
        <v>1648279.6899999997</v>
      </c>
      <c r="H16" s="11">
        <f t="shared" si="1"/>
        <v>1938339.85</v>
      </c>
      <c r="I16" s="11">
        <f t="shared" si="1"/>
        <v>1776403.96</v>
      </c>
      <c r="J16" s="11">
        <f t="shared" si="1"/>
        <v>1954774.14</v>
      </c>
      <c r="K16" s="11">
        <f t="shared" si="1"/>
        <v>4523254.34</v>
      </c>
      <c r="L16" s="11">
        <f t="shared" si="1"/>
        <v>2504933.3199999998</v>
      </c>
      <c r="M16" s="11">
        <f t="shared" si="1"/>
        <v>4663016.4399999995</v>
      </c>
      <c r="N16" s="11">
        <f t="shared" si="1"/>
        <v>1856255.76</v>
      </c>
      <c r="O16" s="11">
        <f t="shared" si="1"/>
        <v>0</v>
      </c>
      <c r="P16" s="11">
        <f t="shared" si="1"/>
        <v>0</v>
      </c>
      <c r="Q16" s="11">
        <f t="shared" si="1"/>
        <v>0</v>
      </c>
      <c r="R16" s="19">
        <f t="shared" si="1"/>
        <v>22261443.799999997</v>
      </c>
      <c r="S16" s="4"/>
    </row>
    <row r="17" spans="3:19" x14ac:dyDescent="0.25">
      <c r="C17" s="10" t="s">
        <v>71</v>
      </c>
      <c r="D17" s="18"/>
      <c r="E17" s="3">
        <v>107734.1</v>
      </c>
      <c r="F17" s="21"/>
      <c r="G17" s="3">
        <v>168740.52</v>
      </c>
      <c r="H17" s="3">
        <v>81799.539999999994</v>
      </c>
      <c r="I17" s="3">
        <v>169125.47</v>
      </c>
      <c r="J17" s="3">
        <v>172049.62</v>
      </c>
      <c r="K17" s="3">
        <v>170236.31</v>
      </c>
      <c r="L17" s="3">
        <v>175120.36</v>
      </c>
      <c r="M17" s="3">
        <v>317306.31</v>
      </c>
      <c r="N17" s="3">
        <v>172855.72</v>
      </c>
      <c r="O17" s="3"/>
      <c r="P17" s="3"/>
      <c r="Q17" s="3"/>
      <c r="R17" s="18">
        <f t="shared" ref="R17:R25" si="2">SUM(E17:Q17)</f>
        <v>1534967.95</v>
      </c>
    </row>
    <row r="18" spans="3:19" x14ac:dyDescent="0.25">
      <c r="C18" s="10" t="s">
        <v>70</v>
      </c>
      <c r="D18" s="18"/>
      <c r="E18" s="3">
        <v>0</v>
      </c>
      <c r="F18" s="21"/>
      <c r="G18" s="3">
        <v>50000</v>
      </c>
      <c r="H18" s="3">
        <v>25000</v>
      </c>
      <c r="I18" s="3">
        <v>25000</v>
      </c>
      <c r="J18" s="3">
        <v>275000</v>
      </c>
      <c r="K18" s="3">
        <v>25000</v>
      </c>
      <c r="L18" s="3">
        <v>25000</v>
      </c>
      <c r="M18" s="3">
        <v>25000</v>
      </c>
      <c r="N18" s="3">
        <v>-25000</v>
      </c>
      <c r="O18" s="3"/>
      <c r="P18" s="3"/>
      <c r="Q18" s="3"/>
      <c r="R18" s="18">
        <f t="shared" si="2"/>
        <v>425000</v>
      </c>
    </row>
    <row r="19" spans="3:19" x14ac:dyDescent="0.25">
      <c r="C19" s="10" t="s">
        <v>69</v>
      </c>
      <c r="D19" s="18"/>
      <c r="E19" s="3">
        <v>0</v>
      </c>
      <c r="F19" s="21"/>
      <c r="G19" s="3">
        <v>0</v>
      </c>
      <c r="H19" s="3">
        <v>39200</v>
      </c>
      <c r="I19" s="3">
        <v>138705</v>
      </c>
      <c r="J19" s="3">
        <v>134665</v>
      </c>
      <c r="K19" s="3">
        <v>0</v>
      </c>
      <c r="L19" s="3">
        <v>344340.7</v>
      </c>
      <c r="M19" s="3">
        <v>24357.5</v>
      </c>
      <c r="N19" s="3">
        <v>345815</v>
      </c>
      <c r="O19" s="3"/>
      <c r="P19" s="3"/>
      <c r="Q19" s="3"/>
      <c r="R19" s="18">
        <f t="shared" si="2"/>
        <v>1027083.2</v>
      </c>
    </row>
    <row r="20" spans="3:19" x14ac:dyDescent="0.25">
      <c r="C20" s="10" t="s">
        <v>68</v>
      </c>
      <c r="D20" s="18"/>
      <c r="E20" s="3">
        <v>0</v>
      </c>
      <c r="F20" s="21"/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46006.69</v>
      </c>
      <c r="M20" s="3">
        <v>119894.38</v>
      </c>
      <c r="N20" s="3">
        <v>0</v>
      </c>
      <c r="O20" s="3"/>
      <c r="P20" s="3"/>
      <c r="Q20" s="3"/>
      <c r="R20" s="18">
        <f t="shared" si="2"/>
        <v>165901.07</v>
      </c>
    </row>
    <row r="21" spans="3:19" x14ac:dyDescent="0.25">
      <c r="C21" s="10" t="s">
        <v>67</v>
      </c>
      <c r="D21" s="18"/>
      <c r="E21" s="3">
        <v>640108.71</v>
      </c>
      <c r="F21" s="21"/>
      <c r="G21" s="3">
        <v>642282.25</v>
      </c>
      <c r="H21" s="3">
        <v>794082.25</v>
      </c>
      <c r="I21" s="3">
        <v>643369.02</v>
      </c>
      <c r="J21" s="3">
        <v>719358.48</v>
      </c>
      <c r="K21" s="3">
        <v>746629.34</v>
      </c>
      <c r="L21" s="3">
        <v>646629.34</v>
      </c>
      <c r="M21" s="3">
        <v>681634.47</v>
      </c>
      <c r="N21" s="3">
        <v>650976.43000000005</v>
      </c>
      <c r="O21" s="3"/>
      <c r="P21" s="3"/>
      <c r="Q21" s="3"/>
      <c r="R21" s="18">
        <f t="shared" si="2"/>
        <v>6165070.2899999991</v>
      </c>
    </row>
    <row r="22" spans="3:19" x14ac:dyDescent="0.25">
      <c r="C22" s="10" t="s">
        <v>66</v>
      </c>
      <c r="D22" s="18"/>
      <c r="E22" s="3">
        <v>325524.13</v>
      </c>
      <c r="F22" s="21"/>
      <c r="G22" s="3">
        <v>540220.38</v>
      </c>
      <c r="H22" s="3">
        <v>268706.43</v>
      </c>
      <c r="I22" s="3">
        <v>268706.43</v>
      </c>
      <c r="J22" s="3">
        <v>323895.38</v>
      </c>
      <c r="K22" s="3">
        <v>313466.17</v>
      </c>
      <c r="L22" s="3">
        <v>313466.17</v>
      </c>
      <c r="M22" s="3">
        <v>654393.77</v>
      </c>
      <c r="N22" s="3">
        <v>279049.78000000003</v>
      </c>
      <c r="O22" s="3"/>
      <c r="P22" s="3"/>
      <c r="Q22" s="3"/>
      <c r="R22" s="18">
        <f t="shared" si="2"/>
        <v>3287428.6399999997</v>
      </c>
    </row>
    <row r="23" spans="3:19" ht="31.5" customHeight="1" x14ac:dyDescent="0.25">
      <c r="C23" s="20" t="s">
        <v>65</v>
      </c>
      <c r="D23" s="18"/>
      <c r="E23" s="3">
        <v>0</v>
      </c>
      <c r="F23" s="21"/>
      <c r="G23" s="3">
        <v>240135.9</v>
      </c>
      <c r="H23" s="3">
        <v>0</v>
      </c>
      <c r="I23" s="3">
        <v>98665.81</v>
      </c>
      <c r="J23" s="3">
        <v>150446.46</v>
      </c>
      <c r="K23" s="3">
        <v>574109.89</v>
      </c>
      <c r="L23" s="3">
        <v>222598.54</v>
      </c>
      <c r="M23" s="3">
        <v>561010</v>
      </c>
      <c r="N23" s="3">
        <v>0</v>
      </c>
      <c r="O23" s="3"/>
      <c r="P23" s="3"/>
      <c r="Q23" s="3"/>
      <c r="R23" s="18">
        <f t="shared" si="2"/>
        <v>1846966.6</v>
      </c>
    </row>
    <row r="24" spans="3:19" x14ac:dyDescent="0.25">
      <c r="C24" s="10" t="s">
        <v>64</v>
      </c>
      <c r="D24" s="18"/>
      <c r="E24" s="3">
        <v>322819.36</v>
      </c>
      <c r="F24" s="21"/>
      <c r="G24" s="3">
        <v>6900.64</v>
      </c>
      <c r="H24" s="3">
        <v>729551.63</v>
      </c>
      <c r="I24" s="3">
        <v>418796.13</v>
      </c>
      <c r="J24" s="3">
        <v>105975</v>
      </c>
      <c r="K24" s="3">
        <v>2681812.63</v>
      </c>
      <c r="L24" s="3">
        <v>731771.52</v>
      </c>
      <c r="M24" s="3">
        <v>484420.01</v>
      </c>
      <c r="N24" s="3">
        <v>375014.13</v>
      </c>
      <c r="O24" s="3"/>
      <c r="P24" s="3"/>
      <c r="Q24" s="3"/>
      <c r="R24" s="18">
        <f t="shared" si="2"/>
        <v>5857061.0499999998</v>
      </c>
    </row>
    <row r="25" spans="3:19" x14ac:dyDescent="0.25">
      <c r="C25" s="10" t="s">
        <v>63</v>
      </c>
      <c r="D25" s="18"/>
      <c r="E25" s="3">
        <v>0</v>
      </c>
      <c r="F25" s="21"/>
      <c r="G25" s="3">
        <v>0</v>
      </c>
      <c r="H25" s="3">
        <v>0</v>
      </c>
      <c r="I25" s="3">
        <v>14036.1</v>
      </c>
      <c r="J25" s="3">
        <v>73384.2</v>
      </c>
      <c r="K25" s="3">
        <v>12000</v>
      </c>
      <c r="L25" s="3">
        <v>0</v>
      </c>
      <c r="M25" s="3">
        <v>1795000</v>
      </c>
      <c r="N25" s="3">
        <v>57544.7</v>
      </c>
      <c r="O25" s="3"/>
      <c r="P25" s="3"/>
      <c r="Q25" s="3"/>
      <c r="R25" s="18">
        <f t="shared" si="2"/>
        <v>1951965</v>
      </c>
    </row>
    <row r="26" spans="3:19" x14ac:dyDescent="0.25">
      <c r="C26" s="13" t="s">
        <v>62</v>
      </c>
      <c r="D26" s="19"/>
      <c r="E26" s="12">
        <f>SUM(F27:F35)</f>
        <v>0</v>
      </c>
      <c r="F26" s="12"/>
      <c r="G26" s="11">
        <f t="shared" ref="G26:R26" si="3">SUM(G27:G35)</f>
        <v>0</v>
      </c>
      <c r="H26" s="11">
        <f t="shared" si="3"/>
        <v>0</v>
      </c>
      <c r="I26" s="11">
        <f t="shared" si="3"/>
        <v>0</v>
      </c>
      <c r="J26" s="11">
        <f t="shared" si="3"/>
        <v>1506379.99</v>
      </c>
      <c r="K26" s="11">
        <f t="shared" si="3"/>
        <v>819395.64999999991</v>
      </c>
      <c r="L26" s="11">
        <f t="shared" si="3"/>
        <v>391978.12</v>
      </c>
      <c r="M26" s="11">
        <f t="shared" si="3"/>
        <v>364590.52</v>
      </c>
      <c r="N26" s="11">
        <f t="shared" si="3"/>
        <v>-9995.44</v>
      </c>
      <c r="O26" s="11">
        <f t="shared" si="3"/>
        <v>0</v>
      </c>
      <c r="P26" s="11">
        <f t="shared" si="3"/>
        <v>0</v>
      </c>
      <c r="Q26" s="11">
        <f t="shared" si="3"/>
        <v>0</v>
      </c>
      <c r="R26" s="19">
        <f t="shared" si="3"/>
        <v>3072348.8400000003</v>
      </c>
      <c r="S26" s="4"/>
    </row>
    <row r="27" spans="3:19" x14ac:dyDescent="0.25">
      <c r="C27" s="10" t="s">
        <v>61</v>
      </c>
      <c r="D27" s="18"/>
      <c r="E27" s="18">
        <v>0</v>
      </c>
      <c r="F27" s="18"/>
      <c r="G27" s="3">
        <v>0</v>
      </c>
      <c r="H27" s="3">
        <v>0</v>
      </c>
      <c r="I27" s="3">
        <v>0</v>
      </c>
      <c r="J27" s="3">
        <v>0</v>
      </c>
      <c r="K27" s="3">
        <v>49948.24</v>
      </c>
      <c r="L27" s="3">
        <v>69023.649999999994</v>
      </c>
      <c r="M27" s="3">
        <v>0</v>
      </c>
      <c r="N27" s="3">
        <v>-14045.44</v>
      </c>
      <c r="O27" s="3"/>
      <c r="P27" s="3"/>
      <c r="Q27" s="3"/>
      <c r="R27" s="18">
        <f t="shared" ref="R27:R35" si="4">SUM(E27:Q27)</f>
        <v>104926.44999999998</v>
      </c>
    </row>
    <row r="28" spans="3:19" x14ac:dyDescent="0.25">
      <c r="C28" s="10" t="s">
        <v>60</v>
      </c>
      <c r="D28" s="18"/>
      <c r="E28" s="21">
        <v>0</v>
      </c>
      <c r="F28" s="21"/>
      <c r="G28" s="3">
        <v>0</v>
      </c>
      <c r="H28" s="3">
        <v>0</v>
      </c>
      <c r="I28" s="3">
        <v>0</v>
      </c>
      <c r="J28" s="3">
        <v>0</v>
      </c>
      <c r="K28" s="3">
        <v>137792.14000000001</v>
      </c>
      <c r="L28" s="3">
        <v>0</v>
      </c>
      <c r="M28" s="3">
        <v>0</v>
      </c>
      <c r="N28" s="3">
        <v>0</v>
      </c>
      <c r="O28" s="3"/>
      <c r="P28" s="3"/>
      <c r="Q28" s="3"/>
      <c r="R28" s="18">
        <f t="shared" si="4"/>
        <v>137792.14000000001</v>
      </c>
    </row>
    <row r="29" spans="3:19" x14ac:dyDescent="0.25">
      <c r="C29" s="10" t="s">
        <v>59</v>
      </c>
      <c r="D29" s="18"/>
      <c r="E29" s="21">
        <v>0</v>
      </c>
      <c r="F29" s="21"/>
      <c r="G29" s="3">
        <v>0</v>
      </c>
      <c r="H29" s="3">
        <v>0</v>
      </c>
      <c r="I29" s="3">
        <v>0</v>
      </c>
      <c r="J29" s="3">
        <v>0</v>
      </c>
      <c r="K29" s="3">
        <v>36772.699999999997</v>
      </c>
      <c r="L29" s="3">
        <v>0</v>
      </c>
      <c r="M29" s="3">
        <v>0</v>
      </c>
      <c r="N29" s="3">
        <v>0</v>
      </c>
      <c r="O29" s="3"/>
      <c r="P29" s="3"/>
      <c r="Q29" s="3"/>
      <c r="R29" s="18">
        <f t="shared" si="4"/>
        <v>36772.699999999997</v>
      </c>
    </row>
    <row r="30" spans="3:19" x14ac:dyDescent="0.25">
      <c r="C30" s="10" t="s">
        <v>58</v>
      </c>
      <c r="D30" s="18"/>
      <c r="E30" s="21">
        <v>0</v>
      </c>
      <c r="F30" s="21"/>
      <c r="G30" s="3">
        <v>0</v>
      </c>
      <c r="H30" s="3">
        <v>0</v>
      </c>
      <c r="I30" s="3">
        <v>0</v>
      </c>
      <c r="J30" s="3">
        <v>0</v>
      </c>
      <c r="K30" s="3">
        <v>12545.15</v>
      </c>
      <c r="L30" s="3">
        <v>0</v>
      </c>
      <c r="M30" s="3">
        <v>0</v>
      </c>
      <c r="N30" s="3">
        <v>0</v>
      </c>
      <c r="O30" s="3"/>
      <c r="P30" s="3"/>
      <c r="Q30" s="3"/>
      <c r="R30" s="18">
        <f t="shared" si="4"/>
        <v>12545.15</v>
      </c>
    </row>
    <row r="31" spans="3:19" x14ac:dyDescent="0.25">
      <c r="C31" s="10" t="s">
        <v>57</v>
      </c>
      <c r="D31" s="18"/>
      <c r="E31" s="21">
        <v>0</v>
      </c>
      <c r="F31" s="21"/>
      <c r="G31" s="3">
        <v>0</v>
      </c>
      <c r="H31" s="3">
        <v>0</v>
      </c>
      <c r="I31" s="3">
        <v>0</v>
      </c>
      <c r="J31" s="3">
        <v>112937.99</v>
      </c>
      <c r="K31" s="3">
        <v>0</v>
      </c>
      <c r="L31" s="3">
        <v>0</v>
      </c>
      <c r="M31" s="3">
        <v>0</v>
      </c>
      <c r="N31" s="3">
        <v>0</v>
      </c>
      <c r="O31" s="3"/>
      <c r="P31" s="3"/>
      <c r="Q31" s="3"/>
      <c r="R31" s="18">
        <f t="shared" si="4"/>
        <v>112937.99</v>
      </c>
    </row>
    <row r="32" spans="3:19" x14ac:dyDescent="0.25">
      <c r="C32" s="10" t="s">
        <v>56</v>
      </c>
      <c r="D32" s="18"/>
      <c r="E32" s="21">
        <v>0</v>
      </c>
      <c r="F32" s="21"/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/>
      <c r="P32" s="3"/>
      <c r="Q32" s="3"/>
      <c r="R32" s="18">
        <f t="shared" si="4"/>
        <v>0</v>
      </c>
    </row>
    <row r="33" spans="3:18" x14ac:dyDescent="0.25">
      <c r="C33" s="10" t="s">
        <v>55</v>
      </c>
      <c r="D33" s="18"/>
      <c r="E33" s="21">
        <v>0</v>
      </c>
      <c r="F33" s="21"/>
      <c r="G33" s="3">
        <v>0</v>
      </c>
      <c r="H33" s="3">
        <v>0</v>
      </c>
      <c r="I33" s="3">
        <v>0</v>
      </c>
      <c r="J33" s="3">
        <v>1285000</v>
      </c>
      <c r="K33" s="3">
        <v>257000</v>
      </c>
      <c r="L33" s="3">
        <v>257000</v>
      </c>
      <c r="M33" s="3">
        <v>257000</v>
      </c>
      <c r="N33" s="3">
        <v>0</v>
      </c>
      <c r="O33" s="3"/>
      <c r="P33" s="3"/>
      <c r="Q33" s="3"/>
      <c r="R33" s="18">
        <f t="shared" si="4"/>
        <v>2056000</v>
      </c>
    </row>
    <row r="34" spans="3:18" ht="30" x14ac:dyDescent="0.25">
      <c r="C34" s="20" t="s">
        <v>54</v>
      </c>
      <c r="D34" s="18"/>
      <c r="E34" s="21">
        <v>0</v>
      </c>
      <c r="F34" s="21"/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/>
      <c r="P34" s="3"/>
      <c r="Q34" s="3"/>
      <c r="R34" s="18">
        <f t="shared" si="4"/>
        <v>0</v>
      </c>
    </row>
    <row r="35" spans="3:18" x14ac:dyDescent="0.25">
      <c r="C35" s="10" t="s">
        <v>53</v>
      </c>
      <c r="D35" s="18"/>
      <c r="E35" s="21">
        <v>0</v>
      </c>
      <c r="F35" s="21"/>
      <c r="G35" s="3">
        <v>0</v>
      </c>
      <c r="H35" s="3">
        <v>0</v>
      </c>
      <c r="I35" s="3">
        <v>0</v>
      </c>
      <c r="J35" s="3">
        <v>108442</v>
      </c>
      <c r="K35" s="3">
        <v>325337.42</v>
      </c>
      <c r="L35" s="3">
        <v>65954.47</v>
      </c>
      <c r="M35" s="3">
        <v>107590.52</v>
      </c>
      <c r="N35" s="3">
        <v>4050</v>
      </c>
      <c r="O35" s="3"/>
      <c r="P35" s="3"/>
      <c r="Q35" s="3"/>
      <c r="R35" s="18">
        <f t="shared" si="4"/>
        <v>611374.41</v>
      </c>
    </row>
    <row r="36" spans="3:18" x14ac:dyDescent="0.25">
      <c r="C36" s="13" t="s">
        <v>52</v>
      </c>
      <c r="D36" s="19"/>
      <c r="E36" s="12">
        <f>SUM(F37:F44)</f>
        <v>0</v>
      </c>
      <c r="F36" s="12"/>
      <c r="G36" s="11">
        <f t="shared" ref="G36:R36" si="5">SUM(G37:G44)</f>
        <v>2336503.1800000002</v>
      </c>
      <c r="H36" s="11">
        <f t="shared" si="5"/>
        <v>0</v>
      </c>
      <c r="I36" s="11">
        <f t="shared" si="5"/>
        <v>0</v>
      </c>
      <c r="J36" s="11">
        <f t="shared" si="5"/>
        <v>0</v>
      </c>
      <c r="K36" s="11">
        <f t="shared" si="5"/>
        <v>0</v>
      </c>
      <c r="L36" s="11">
        <f t="shared" si="5"/>
        <v>0</v>
      </c>
      <c r="M36" s="11">
        <f t="shared" si="5"/>
        <v>0</v>
      </c>
      <c r="N36" s="11">
        <f t="shared" si="5"/>
        <v>0</v>
      </c>
      <c r="O36" s="11">
        <f t="shared" si="5"/>
        <v>0</v>
      </c>
      <c r="P36" s="11">
        <f t="shared" si="5"/>
        <v>0</v>
      </c>
      <c r="Q36" s="11">
        <f t="shared" si="5"/>
        <v>0</v>
      </c>
      <c r="R36" s="19">
        <f t="shared" si="5"/>
        <v>2336503.1800000002</v>
      </c>
    </row>
    <row r="37" spans="3:18" x14ac:dyDescent="0.25">
      <c r="C37" s="10" t="s">
        <v>51</v>
      </c>
      <c r="D37" s="18"/>
      <c r="E37" s="18">
        <v>0</v>
      </c>
      <c r="F37" s="3"/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/>
      <c r="P37" s="3"/>
      <c r="Q37" s="3"/>
      <c r="R37" s="18">
        <f t="shared" ref="R37:R44" si="6">SUM(F37:Q37)</f>
        <v>0</v>
      </c>
    </row>
    <row r="38" spans="3:18" x14ac:dyDescent="0.25">
      <c r="C38" s="10" t="s">
        <v>50</v>
      </c>
      <c r="D38" s="18"/>
      <c r="E38" s="18">
        <v>0</v>
      </c>
      <c r="F38" s="3"/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/>
      <c r="P38" s="3"/>
      <c r="Q38" s="3"/>
      <c r="R38" s="18">
        <f t="shared" si="6"/>
        <v>0</v>
      </c>
    </row>
    <row r="39" spans="3:18" x14ac:dyDescent="0.25">
      <c r="C39" s="10" t="s">
        <v>49</v>
      </c>
      <c r="D39" s="18"/>
      <c r="E39" s="18">
        <v>0</v>
      </c>
      <c r="F39" s="3"/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/>
      <c r="P39" s="3"/>
      <c r="Q39" s="3"/>
      <c r="R39" s="18">
        <f t="shared" si="6"/>
        <v>0</v>
      </c>
    </row>
    <row r="40" spans="3:18" ht="30" x14ac:dyDescent="0.25">
      <c r="C40" s="20" t="s">
        <v>48</v>
      </c>
      <c r="D40" s="18"/>
      <c r="E40" s="18">
        <v>0</v>
      </c>
      <c r="F40" s="3"/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/>
      <c r="P40" s="3"/>
      <c r="Q40" s="3"/>
      <c r="R40" s="18">
        <f t="shared" si="6"/>
        <v>0</v>
      </c>
    </row>
    <row r="41" spans="3:18" ht="30" x14ac:dyDescent="0.25">
      <c r="C41" s="20" t="s">
        <v>47</v>
      </c>
      <c r="D41" s="18"/>
      <c r="E41" s="18">
        <v>0</v>
      </c>
      <c r="F41" s="3"/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/>
      <c r="P41" s="3"/>
      <c r="Q41" s="3"/>
      <c r="R41" s="18">
        <f t="shared" si="6"/>
        <v>0</v>
      </c>
    </row>
    <row r="42" spans="3:18" x14ac:dyDescent="0.25">
      <c r="C42" s="10" t="s">
        <v>46</v>
      </c>
      <c r="D42" s="18"/>
      <c r="E42" s="18">
        <v>0</v>
      </c>
      <c r="F42" s="3"/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/>
      <c r="P42" s="3"/>
      <c r="Q42" s="3"/>
      <c r="R42" s="18">
        <f t="shared" si="6"/>
        <v>0</v>
      </c>
    </row>
    <row r="43" spans="3:18" x14ac:dyDescent="0.25">
      <c r="C43" s="10" t="s">
        <v>45</v>
      </c>
      <c r="D43" s="18"/>
      <c r="E43" s="18">
        <v>0</v>
      </c>
      <c r="F43" s="3"/>
      <c r="G43" s="3">
        <v>2336503.1800000002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/>
      <c r="P43" s="3"/>
      <c r="Q43" s="3"/>
      <c r="R43" s="18">
        <f t="shared" si="6"/>
        <v>2336503.1800000002</v>
      </c>
    </row>
    <row r="44" spans="3:18" x14ac:dyDescent="0.25">
      <c r="C44" s="10" t="s">
        <v>44</v>
      </c>
      <c r="D44" s="18"/>
      <c r="E44" s="18">
        <v>0</v>
      </c>
      <c r="F44" s="3"/>
      <c r="G44" s="3">
        <v>0</v>
      </c>
      <c r="H44" s="3">
        <v>0</v>
      </c>
      <c r="I44" s="3"/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/>
      <c r="P44" s="3"/>
      <c r="Q44" s="3"/>
      <c r="R44" s="18">
        <f t="shared" si="6"/>
        <v>0</v>
      </c>
    </row>
    <row r="45" spans="3:18" x14ac:dyDescent="0.25">
      <c r="C45" s="13" t="s">
        <v>43</v>
      </c>
      <c r="D45" s="19"/>
      <c r="E45" s="12">
        <f>SUM(F46:F51)</f>
        <v>0</v>
      </c>
      <c r="F45" s="12"/>
      <c r="G45" s="11">
        <f t="shared" ref="G45:Q45" si="7">SUM(G46:G51)</f>
        <v>0</v>
      </c>
      <c r="H45" s="11">
        <f t="shared" si="7"/>
        <v>0</v>
      </c>
      <c r="I45" s="11">
        <f t="shared" si="7"/>
        <v>0</v>
      </c>
      <c r="J45" s="11">
        <f t="shared" si="7"/>
        <v>0</v>
      </c>
      <c r="K45" s="11">
        <f t="shared" si="7"/>
        <v>0</v>
      </c>
      <c r="L45" s="11">
        <f t="shared" si="7"/>
        <v>0</v>
      </c>
      <c r="M45" s="11">
        <f t="shared" si="7"/>
        <v>0</v>
      </c>
      <c r="N45" s="11">
        <f t="shared" si="7"/>
        <v>0</v>
      </c>
      <c r="O45" s="11">
        <f t="shared" si="7"/>
        <v>0</v>
      </c>
      <c r="P45" s="11">
        <f t="shared" si="7"/>
        <v>0</v>
      </c>
      <c r="Q45" s="11">
        <f t="shared" si="7"/>
        <v>0</v>
      </c>
      <c r="R45" s="19">
        <f>SUM(D45:Q45)</f>
        <v>0</v>
      </c>
    </row>
    <row r="46" spans="3:18" x14ac:dyDescent="0.25">
      <c r="C46" s="10" t="s">
        <v>42</v>
      </c>
      <c r="D46" s="18"/>
      <c r="E46" s="21">
        <v>0</v>
      </c>
      <c r="F46" s="21"/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/>
      <c r="R46" s="18">
        <f>SUM(E46:Q46)</f>
        <v>0</v>
      </c>
    </row>
    <row r="47" spans="3:18" x14ac:dyDescent="0.25">
      <c r="C47" s="10" t="s">
        <v>41</v>
      </c>
      <c r="D47" s="18"/>
      <c r="E47" s="18">
        <v>0</v>
      </c>
      <c r="F47" s="3"/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/>
      <c r="R47" s="18">
        <f>SUM(F47:Q47)</f>
        <v>0</v>
      </c>
    </row>
    <row r="48" spans="3:18" x14ac:dyDescent="0.25">
      <c r="C48" s="10" t="s">
        <v>40</v>
      </c>
      <c r="D48" s="18"/>
      <c r="E48" s="18">
        <v>0</v>
      </c>
      <c r="F48" s="3"/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/>
      <c r="R48" s="18">
        <f>SUM(F48:Q48)</f>
        <v>0</v>
      </c>
    </row>
    <row r="49" spans="3:18" ht="30" x14ac:dyDescent="0.25">
      <c r="C49" s="20" t="s">
        <v>39</v>
      </c>
      <c r="D49" s="18"/>
      <c r="E49" s="18">
        <v>0</v>
      </c>
      <c r="F49" s="3"/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/>
      <c r="R49" s="18">
        <f>SUM(F49:Q49)</f>
        <v>0</v>
      </c>
    </row>
    <row r="50" spans="3:18" x14ac:dyDescent="0.25">
      <c r="C50" s="10" t="s">
        <v>38</v>
      </c>
      <c r="D50" s="18"/>
      <c r="E50" s="18">
        <v>0</v>
      </c>
      <c r="F50" s="3"/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/>
      <c r="R50" s="18">
        <f>SUM(F50:Q50)</f>
        <v>0</v>
      </c>
    </row>
    <row r="51" spans="3:18" x14ac:dyDescent="0.25">
      <c r="C51" s="10" t="s">
        <v>37</v>
      </c>
      <c r="D51" s="18"/>
      <c r="E51" s="18">
        <v>0</v>
      </c>
      <c r="F51" s="3"/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/>
      <c r="R51" s="18">
        <f>SUM(F51:Q51)</f>
        <v>0</v>
      </c>
    </row>
    <row r="52" spans="3:18" x14ac:dyDescent="0.25">
      <c r="C52" s="13" t="s">
        <v>36</v>
      </c>
      <c r="D52" s="19"/>
      <c r="E52" s="12">
        <f>SUM(F53:F61)</f>
        <v>0</v>
      </c>
      <c r="F52" s="12"/>
      <c r="G52" s="11">
        <f t="shared" ref="G52:R52" si="8">SUM(G53:G61)</f>
        <v>0</v>
      </c>
      <c r="H52" s="11">
        <f t="shared" si="8"/>
        <v>0</v>
      </c>
      <c r="I52" s="11">
        <f t="shared" si="8"/>
        <v>61064</v>
      </c>
      <c r="J52" s="11">
        <f t="shared" si="8"/>
        <v>174103.24</v>
      </c>
      <c r="K52" s="11">
        <f t="shared" si="8"/>
        <v>1430331.1</v>
      </c>
      <c r="L52" s="11">
        <f t="shared" si="8"/>
        <v>824318.5</v>
      </c>
      <c r="M52" s="11">
        <f t="shared" si="8"/>
        <v>0</v>
      </c>
      <c r="N52" s="11">
        <f t="shared" si="8"/>
        <v>0</v>
      </c>
      <c r="O52" s="11">
        <f t="shared" si="8"/>
        <v>0</v>
      </c>
      <c r="P52" s="11">
        <f t="shared" si="8"/>
        <v>0</v>
      </c>
      <c r="Q52" s="11">
        <f t="shared" si="8"/>
        <v>0</v>
      </c>
      <c r="R52" s="19">
        <f t="shared" si="8"/>
        <v>2489816.84</v>
      </c>
    </row>
    <row r="53" spans="3:18" x14ac:dyDescent="0.25">
      <c r="C53" s="10" t="s">
        <v>35</v>
      </c>
      <c r="D53" s="18"/>
      <c r="E53" s="18">
        <v>0</v>
      </c>
      <c r="F53" s="3"/>
      <c r="G53" s="3">
        <v>0</v>
      </c>
      <c r="H53" s="3">
        <v>0</v>
      </c>
      <c r="I53" s="3">
        <v>61064</v>
      </c>
      <c r="J53" s="3">
        <v>174103.24</v>
      </c>
      <c r="K53" s="3">
        <v>0</v>
      </c>
      <c r="L53" s="3">
        <v>0</v>
      </c>
      <c r="M53" s="3">
        <v>0</v>
      </c>
      <c r="N53" s="3"/>
      <c r="O53" s="3"/>
      <c r="P53" s="3"/>
      <c r="Q53" s="3"/>
      <c r="R53" s="18">
        <f t="shared" ref="R53:R61" si="9">SUM(F53:Q53)</f>
        <v>235167.24</v>
      </c>
    </row>
    <row r="54" spans="3:18" x14ac:dyDescent="0.25">
      <c r="C54" s="10" t="s">
        <v>34</v>
      </c>
      <c r="D54" s="18"/>
      <c r="E54" s="18">
        <v>0</v>
      </c>
      <c r="F54" s="3"/>
      <c r="G54" s="3">
        <v>0</v>
      </c>
      <c r="H54" s="3">
        <v>0</v>
      </c>
      <c r="I54" s="3">
        <v>0</v>
      </c>
      <c r="J54" s="3">
        <v>0</v>
      </c>
      <c r="K54" s="3">
        <v>661856.1</v>
      </c>
      <c r="L54" s="3">
        <v>0</v>
      </c>
      <c r="M54" s="3">
        <v>0</v>
      </c>
      <c r="N54" s="3"/>
      <c r="O54" s="3"/>
      <c r="P54" s="3"/>
      <c r="Q54" s="3"/>
      <c r="R54" s="18">
        <f t="shared" si="9"/>
        <v>661856.1</v>
      </c>
    </row>
    <row r="55" spans="3:18" x14ac:dyDescent="0.25">
      <c r="C55" s="10" t="s">
        <v>33</v>
      </c>
      <c r="D55" s="18"/>
      <c r="E55" s="18">
        <v>0</v>
      </c>
      <c r="F55" s="3"/>
      <c r="G55" s="3">
        <v>0</v>
      </c>
      <c r="H55" s="3">
        <v>0</v>
      </c>
      <c r="I55" s="3">
        <v>0</v>
      </c>
      <c r="J55" s="3">
        <v>0</v>
      </c>
      <c r="K55" s="3">
        <v>768475</v>
      </c>
      <c r="L55" s="3">
        <v>824318.5</v>
      </c>
      <c r="M55" s="3">
        <v>0</v>
      </c>
      <c r="N55" s="3"/>
      <c r="O55" s="3"/>
      <c r="P55" s="3"/>
      <c r="Q55" s="3"/>
      <c r="R55" s="18">
        <f t="shared" si="9"/>
        <v>1592793.5</v>
      </c>
    </row>
    <row r="56" spans="3:18" x14ac:dyDescent="0.25">
      <c r="C56" s="10" t="s">
        <v>32</v>
      </c>
      <c r="D56" s="18"/>
      <c r="E56" s="18">
        <v>0</v>
      </c>
      <c r="F56" s="3"/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/>
      <c r="O56" s="3"/>
      <c r="P56" s="3"/>
      <c r="Q56" s="3"/>
      <c r="R56" s="18">
        <f t="shared" si="9"/>
        <v>0</v>
      </c>
    </row>
    <row r="57" spans="3:18" x14ac:dyDescent="0.25">
      <c r="C57" s="10" t="s">
        <v>31</v>
      </c>
      <c r="D57" s="18"/>
      <c r="E57" s="18">
        <v>0</v>
      </c>
      <c r="F57" s="3"/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/>
      <c r="O57" s="3"/>
      <c r="P57" s="3"/>
      <c r="Q57" s="3"/>
      <c r="R57" s="18">
        <f t="shared" si="9"/>
        <v>0</v>
      </c>
    </row>
    <row r="58" spans="3:18" x14ac:dyDescent="0.25">
      <c r="C58" s="10" t="s">
        <v>30</v>
      </c>
      <c r="D58" s="18"/>
      <c r="E58" s="18">
        <v>0</v>
      </c>
      <c r="F58" s="3"/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/>
      <c r="O58" s="3"/>
      <c r="P58" s="3"/>
      <c r="Q58" s="3"/>
      <c r="R58" s="18">
        <f t="shared" si="9"/>
        <v>0</v>
      </c>
    </row>
    <row r="59" spans="3:18" x14ac:dyDescent="0.25">
      <c r="C59" s="10" t="s">
        <v>29</v>
      </c>
      <c r="D59" s="18"/>
      <c r="E59" s="18">
        <v>0</v>
      </c>
      <c r="F59" s="3"/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/>
      <c r="O59" s="3"/>
      <c r="P59" s="3"/>
      <c r="Q59" s="3"/>
      <c r="R59" s="18">
        <f t="shared" si="9"/>
        <v>0</v>
      </c>
    </row>
    <row r="60" spans="3:18" x14ac:dyDescent="0.25">
      <c r="C60" s="10" t="s">
        <v>28</v>
      </c>
      <c r="D60" s="18"/>
      <c r="E60" s="18">
        <v>0</v>
      </c>
      <c r="F60" s="3"/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/>
      <c r="O60" s="3"/>
      <c r="P60" s="3"/>
      <c r="Q60" s="3"/>
      <c r="R60" s="18">
        <f t="shared" si="9"/>
        <v>0</v>
      </c>
    </row>
    <row r="61" spans="3:18" x14ac:dyDescent="0.25">
      <c r="C61" s="10" t="s">
        <v>27</v>
      </c>
      <c r="D61" s="18"/>
      <c r="E61" s="18">
        <v>0</v>
      </c>
      <c r="F61" s="3"/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/>
      <c r="O61" s="3"/>
      <c r="P61" s="3"/>
      <c r="Q61" s="3"/>
      <c r="R61" s="18">
        <f t="shared" si="9"/>
        <v>0</v>
      </c>
    </row>
    <row r="62" spans="3:18" x14ac:dyDescent="0.25">
      <c r="C62" s="13" t="s">
        <v>26</v>
      </c>
      <c r="D62" s="19"/>
      <c r="E62" s="12">
        <f>SUM(F63:F66)</f>
        <v>0</v>
      </c>
      <c r="F62" s="12"/>
      <c r="G62" s="11">
        <f t="shared" ref="G62:R62" si="10">SUM(G63:G66)</f>
        <v>0</v>
      </c>
      <c r="H62" s="11">
        <f t="shared" si="10"/>
        <v>0</v>
      </c>
      <c r="I62" s="11">
        <f t="shared" si="10"/>
        <v>0</v>
      </c>
      <c r="J62" s="11">
        <f t="shared" si="10"/>
        <v>0</v>
      </c>
      <c r="K62" s="11">
        <f t="shared" si="10"/>
        <v>0</v>
      </c>
      <c r="L62" s="11">
        <f t="shared" si="10"/>
        <v>0</v>
      </c>
      <c r="M62" s="11">
        <f t="shared" si="10"/>
        <v>0</v>
      </c>
      <c r="N62" s="11">
        <f t="shared" si="10"/>
        <v>0</v>
      </c>
      <c r="O62" s="11">
        <f t="shared" si="10"/>
        <v>0</v>
      </c>
      <c r="P62" s="11">
        <f t="shared" si="10"/>
        <v>0</v>
      </c>
      <c r="Q62" s="11">
        <f t="shared" si="10"/>
        <v>0</v>
      </c>
      <c r="R62" s="19">
        <f t="shared" si="10"/>
        <v>0</v>
      </c>
    </row>
    <row r="63" spans="3:18" x14ac:dyDescent="0.25">
      <c r="C63" s="10" t="s">
        <v>25</v>
      </c>
      <c r="D63" s="18"/>
      <c r="E63" s="18">
        <v>0</v>
      </c>
      <c r="F63" s="3"/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/>
      <c r="O63" s="3"/>
      <c r="P63" s="3"/>
      <c r="Q63" s="3"/>
      <c r="R63" s="18">
        <f>SUM(F63:Q63)</f>
        <v>0</v>
      </c>
    </row>
    <row r="64" spans="3:18" x14ac:dyDescent="0.25">
      <c r="C64" s="10" t="s">
        <v>24</v>
      </c>
      <c r="D64" s="18"/>
      <c r="E64" s="18">
        <v>0</v>
      </c>
      <c r="F64" s="3"/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/>
      <c r="O64" s="3"/>
      <c r="P64" s="3"/>
      <c r="Q64" s="3"/>
      <c r="R64" s="18">
        <f>SUM(F64:Q64)</f>
        <v>0</v>
      </c>
    </row>
    <row r="65" spans="3:18" x14ac:dyDescent="0.25">
      <c r="C65" s="10" t="s">
        <v>23</v>
      </c>
      <c r="D65" s="18"/>
      <c r="E65" s="18">
        <v>0</v>
      </c>
      <c r="F65" s="3"/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/>
      <c r="O65" s="3"/>
      <c r="P65" s="3"/>
      <c r="Q65" s="3"/>
      <c r="R65" s="18">
        <f>SUM(F65:Q65)</f>
        <v>0</v>
      </c>
    </row>
    <row r="66" spans="3:18" ht="33.75" customHeight="1" x14ac:dyDescent="0.25">
      <c r="C66" s="20" t="s">
        <v>22</v>
      </c>
      <c r="D66" s="18"/>
      <c r="E66" s="18">
        <v>0</v>
      </c>
      <c r="F66" s="3"/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/>
      <c r="O66" s="3"/>
      <c r="P66" s="3"/>
      <c r="Q66" s="3"/>
      <c r="R66" s="18">
        <f>SUM(F66:Q66)</f>
        <v>0</v>
      </c>
    </row>
    <row r="67" spans="3:18" x14ac:dyDescent="0.25">
      <c r="C67" s="13" t="s">
        <v>21</v>
      </c>
      <c r="D67" s="19"/>
      <c r="E67" s="12">
        <f>SUM(F68:F69)</f>
        <v>0</v>
      </c>
      <c r="F67" s="12"/>
      <c r="G67" s="11">
        <f t="shared" ref="G67:Q67" si="11">SUM(G68:G69)</f>
        <v>0</v>
      </c>
      <c r="H67" s="11">
        <f t="shared" si="11"/>
        <v>0</v>
      </c>
      <c r="I67" s="11">
        <f t="shared" si="11"/>
        <v>0</v>
      </c>
      <c r="J67" s="11">
        <f t="shared" si="11"/>
        <v>0</v>
      </c>
      <c r="K67" s="11">
        <f t="shared" si="11"/>
        <v>0</v>
      </c>
      <c r="L67" s="11">
        <f t="shared" si="11"/>
        <v>0</v>
      </c>
      <c r="M67" s="11">
        <f t="shared" si="11"/>
        <v>0</v>
      </c>
      <c r="N67" s="11">
        <f t="shared" si="11"/>
        <v>0</v>
      </c>
      <c r="O67" s="11">
        <f t="shared" si="11"/>
        <v>0</v>
      </c>
      <c r="P67" s="11">
        <f t="shared" si="11"/>
        <v>0</v>
      </c>
      <c r="Q67" s="11">
        <f t="shared" si="11"/>
        <v>0</v>
      </c>
      <c r="R67" s="18">
        <f>SUM(E67:Q67)</f>
        <v>0</v>
      </c>
    </row>
    <row r="68" spans="3:18" x14ac:dyDescent="0.25">
      <c r="C68" s="10" t="s">
        <v>20</v>
      </c>
      <c r="D68" s="18"/>
      <c r="E68" s="18">
        <v>0</v>
      </c>
      <c r="F68" s="3"/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/>
      <c r="R68" s="18">
        <f t="shared" ref="R68:R74" si="12">SUM(F68:Q68)</f>
        <v>0</v>
      </c>
    </row>
    <row r="69" spans="3:18" x14ac:dyDescent="0.25">
      <c r="C69" s="10" t="s">
        <v>19</v>
      </c>
      <c r="D69" s="18"/>
      <c r="E69" s="18">
        <v>0</v>
      </c>
      <c r="F69" s="3"/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/>
      <c r="R69" s="18">
        <f t="shared" si="12"/>
        <v>0</v>
      </c>
    </row>
    <row r="70" spans="3:18" x14ac:dyDescent="0.25">
      <c r="C70" s="13" t="s">
        <v>18</v>
      </c>
      <c r="D70" s="19"/>
      <c r="E70" s="19"/>
      <c r="F70" s="11"/>
      <c r="G70" s="11">
        <f t="shared" ref="G70:Q70" si="13">SUM(G71:G73)</f>
        <v>0</v>
      </c>
      <c r="H70" s="11">
        <f t="shared" si="13"/>
        <v>0</v>
      </c>
      <c r="I70" s="11">
        <f t="shared" si="13"/>
        <v>0</v>
      </c>
      <c r="J70" s="11">
        <f t="shared" si="13"/>
        <v>0</v>
      </c>
      <c r="K70" s="11">
        <f t="shared" si="13"/>
        <v>0</v>
      </c>
      <c r="L70" s="11">
        <f t="shared" si="13"/>
        <v>0</v>
      </c>
      <c r="M70" s="11">
        <f t="shared" si="13"/>
        <v>0</v>
      </c>
      <c r="N70" s="11">
        <f t="shared" si="13"/>
        <v>0</v>
      </c>
      <c r="O70" s="11">
        <f t="shared" si="13"/>
        <v>0</v>
      </c>
      <c r="P70" s="11">
        <f t="shared" si="13"/>
        <v>0</v>
      </c>
      <c r="Q70" s="11">
        <f t="shared" si="13"/>
        <v>0</v>
      </c>
      <c r="R70" s="18">
        <f t="shared" si="12"/>
        <v>0</v>
      </c>
    </row>
    <row r="71" spans="3:18" x14ac:dyDescent="0.25">
      <c r="C71" s="10" t="s">
        <v>17</v>
      </c>
      <c r="D71" s="18"/>
      <c r="E71" s="18">
        <v>0</v>
      </c>
      <c r="F71" s="3"/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/>
      <c r="R71" s="3">
        <f t="shared" si="12"/>
        <v>0</v>
      </c>
    </row>
    <row r="72" spans="3:18" x14ac:dyDescent="0.25">
      <c r="C72" s="10" t="s">
        <v>16</v>
      </c>
      <c r="D72" s="18"/>
      <c r="E72" s="18">
        <v>0</v>
      </c>
      <c r="F72" s="3"/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/>
      <c r="R72" s="3">
        <f t="shared" si="12"/>
        <v>0</v>
      </c>
    </row>
    <row r="73" spans="3:18" x14ac:dyDescent="0.25">
      <c r="C73" s="10" t="s">
        <v>15</v>
      </c>
      <c r="D73" s="18"/>
      <c r="E73" s="18">
        <v>0</v>
      </c>
      <c r="F73" s="3"/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/>
      <c r="R73" s="3">
        <f t="shared" si="12"/>
        <v>0</v>
      </c>
    </row>
    <row r="74" spans="3:18" x14ac:dyDescent="0.25">
      <c r="C74" s="17" t="s">
        <v>14</v>
      </c>
      <c r="D74" s="16"/>
      <c r="E74" s="16"/>
      <c r="F74" s="15"/>
      <c r="G74" s="15"/>
      <c r="H74" s="15"/>
      <c r="I74" s="15"/>
      <c r="J74" s="15"/>
      <c r="K74" s="15"/>
      <c r="L74" s="15">
        <v>0</v>
      </c>
      <c r="M74" s="15"/>
      <c r="N74" s="15"/>
      <c r="O74" s="15"/>
      <c r="P74" s="15"/>
      <c r="Q74" s="15"/>
      <c r="R74" s="15">
        <f t="shared" si="12"/>
        <v>0</v>
      </c>
    </row>
    <row r="75" spans="3:18" x14ac:dyDescent="0.25">
      <c r="C75" s="13" t="s">
        <v>13</v>
      </c>
      <c r="D75" s="11"/>
      <c r="E75" s="14">
        <f>SUM(F76:F77)</f>
        <v>0</v>
      </c>
      <c r="F75" s="14"/>
      <c r="G75" s="11">
        <f t="shared" ref="G75:Q75" si="14">SUM(G76:G77)</f>
        <v>0</v>
      </c>
      <c r="H75" s="11">
        <f t="shared" si="14"/>
        <v>0</v>
      </c>
      <c r="I75" s="11">
        <f t="shared" si="14"/>
        <v>0</v>
      </c>
      <c r="J75" s="11">
        <f t="shared" si="14"/>
        <v>0</v>
      </c>
      <c r="K75" s="11">
        <f t="shared" si="14"/>
        <v>0</v>
      </c>
      <c r="L75" s="11">
        <f t="shared" si="14"/>
        <v>0</v>
      </c>
      <c r="M75" s="11">
        <f t="shared" si="14"/>
        <v>0</v>
      </c>
      <c r="N75" s="11">
        <f t="shared" si="14"/>
        <v>0</v>
      </c>
      <c r="O75" s="11">
        <f t="shared" si="14"/>
        <v>0</v>
      </c>
      <c r="P75" s="11">
        <f t="shared" si="14"/>
        <v>0</v>
      </c>
      <c r="Q75" s="11">
        <f t="shared" si="14"/>
        <v>0</v>
      </c>
      <c r="R75" s="11">
        <f>SUM(D75:Q75)</f>
        <v>0</v>
      </c>
    </row>
    <row r="76" spans="3:18" x14ac:dyDescent="0.25">
      <c r="C76" s="10" t="s">
        <v>12</v>
      </c>
      <c r="D76" s="3"/>
      <c r="E76" s="3">
        <v>0</v>
      </c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>
        <v>0</v>
      </c>
    </row>
    <row r="77" spans="3:18" x14ac:dyDescent="0.25">
      <c r="C77" s="10" t="s">
        <v>11</v>
      </c>
      <c r="D77" s="3"/>
      <c r="E77" s="3">
        <v>0</v>
      </c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>
        <v>0</v>
      </c>
    </row>
    <row r="78" spans="3:18" x14ac:dyDescent="0.25">
      <c r="C78" s="13" t="s">
        <v>10</v>
      </c>
      <c r="D78" s="11"/>
      <c r="E78" s="12">
        <f>SUM(F79:F80)</f>
        <v>0</v>
      </c>
      <c r="F78" s="12"/>
      <c r="G78" s="11">
        <f t="shared" ref="G78:Q78" si="15">SUM(G79:G80)</f>
        <v>0</v>
      </c>
      <c r="H78" s="11">
        <f t="shared" si="15"/>
        <v>0</v>
      </c>
      <c r="I78" s="11">
        <f t="shared" si="15"/>
        <v>0</v>
      </c>
      <c r="J78" s="11">
        <f t="shared" si="15"/>
        <v>0</v>
      </c>
      <c r="K78" s="11">
        <f t="shared" si="15"/>
        <v>0</v>
      </c>
      <c r="L78" s="11">
        <f t="shared" si="15"/>
        <v>0</v>
      </c>
      <c r="M78" s="11">
        <f t="shared" si="15"/>
        <v>0</v>
      </c>
      <c r="N78" s="11">
        <f t="shared" si="15"/>
        <v>0</v>
      </c>
      <c r="O78" s="11">
        <f t="shared" si="15"/>
        <v>0</v>
      </c>
      <c r="P78" s="11">
        <f t="shared" si="15"/>
        <v>0</v>
      </c>
      <c r="Q78" s="11">
        <f t="shared" si="15"/>
        <v>0</v>
      </c>
      <c r="R78" s="3">
        <f>SUM(D78:Q78)</f>
        <v>0</v>
      </c>
    </row>
    <row r="79" spans="3:18" x14ac:dyDescent="0.25">
      <c r="C79" s="10" t="s">
        <v>9</v>
      </c>
      <c r="D79" s="3"/>
      <c r="E79" s="3">
        <v>0</v>
      </c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>
        <v>0</v>
      </c>
    </row>
    <row r="80" spans="3:18" x14ac:dyDescent="0.25">
      <c r="C80" s="10" t="s">
        <v>8</v>
      </c>
      <c r="D80" s="3"/>
      <c r="E80" s="3">
        <v>0</v>
      </c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>
        <v>0</v>
      </c>
    </row>
    <row r="81" spans="3:18" x14ac:dyDescent="0.25">
      <c r="C81" s="13" t="s">
        <v>7</v>
      </c>
      <c r="D81" s="11"/>
      <c r="E81" s="12">
        <f>+F82</f>
        <v>0</v>
      </c>
      <c r="F81" s="12"/>
      <c r="G81" s="11">
        <f t="shared" ref="G81:Q81" si="16">+G82</f>
        <v>0</v>
      </c>
      <c r="H81" s="11">
        <f t="shared" si="16"/>
        <v>0</v>
      </c>
      <c r="I81" s="11">
        <f t="shared" si="16"/>
        <v>0</v>
      </c>
      <c r="J81" s="11">
        <f t="shared" si="16"/>
        <v>0</v>
      </c>
      <c r="K81" s="11">
        <f t="shared" si="16"/>
        <v>0</v>
      </c>
      <c r="L81" s="11">
        <f t="shared" si="16"/>
        <v>0</v>
      </c>
      <c r="M81" s="11">
        <f t="shared" si="16"/>
        <v>0</v>
      </c>
      <c r="N81" s="11">
        <f t="shared" si="16"/>
        <v>0</v>
      </c>
      <c r="O81" s="11">
        <f t="shared" si="16"/>
        <v>0</v>
      </c>
      <c r="P81" s="11">
        <f t="shared" si="16"/>
        <v>0</v>
      </c>
      <c r="Q81" s="11">
        <f t="shared" si="16"/>
        <v>0</v>
      </c>
      <c r="R81" s="3">
        <f>SUM(D81:Q81)</f>
        <v>0</v>
      </c>
    </row>
    <row r="82" spans="3:18" x14ac:dyDescent="0.25">
      <c r="C82" s="10" t="s">
        <v>6</v>
      </c>
      <c r="D82" s="3"/>
      <c r="E82" s="3">
        <v>0</v>
      </c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>
        <v>0</v>
      </c>
    </row>
    <row r="83" spans="3:18" ht="15.75" thickBot="1" x14ac:dyDescent="0.3">
      <c r="C83" s="9" t="s">
        <v>5</v>
      </c>
      <c r="D83" s="7"/>
      <c r="E83" s="8">
        <f>+E10+E16+E26+E36+E45+E52+E62+E67+F70+E75+E78+E81</f>
        <v>4371245.6099999994</v>
      </c>
      <c r="F83" s="8"/>
      <c r="G83" s="7">
        <f t="shared" ref="G83:R83" si="17">+G10+G16+G26+G36+G45+G52+G62+G67+G70+G75+G78+G81</f>
        <v>6885765.5800000001</v>
      </c>
      <c r="H83" s="7">
        <f t="shared" si="17"/>
        <v>4904710.2300000004</v>
      </c>
      <c r="I83" s="7">
        <f t="shared" si="17"/>
        <v>4998416.17</v>
      </c>
      <c r="J83" s="7">
        <f t="shared" si="17"/>
        <v>8733724.5700000003</v>
      </c>
      <c r="K83" s="7">
        <f t="shared" si="17"/>
        <v>10141531.629999999</v>
      </c>
      <c r="L83" s="7">
        <f t="shared" si="17"/>
        <v>6720203.0699999994</v>
      </c>
      <c r="M83" s="7">
        <f t="shared" si="17"/>
        <v>8026580.0899999999</v>
      </c>
      <c r="N83" s="7">
        <f t="shared" si="17"/>
        <v>5110801.2799999993</v>
      </c>
      <c r="O83" s="7">
        <f t="shared" si="17"/>
        <v>0</v>
      </c>
      <c r="P83" s="7">
        <f t="shared" si="17"/>
        <v>0</v>
      </c>
      <c r="Q83" s="7">
        <f t="shared" si="17"/>
        <v>0</v>
      </c>
      <c r="R83" s="7">
        <f t="shared" si="17"/>
        <v>59892978.230000004</v>
      </c>
    </row>
    <row r="84" spans="3:18" ht="24.75" thickBot="1" x14ac:dyDescent="0.3">
      <c r="C84" s="6" t="s">
        <v>4</v>
      </c>
      <c r="E84" s="4"/>
      <c r="I84" s="3"/>
      <c r="J84" s="3"/>
      <c r="K84" s="3"/>
    </row>
    <row r="85" spans="3:18" ht="25.5" thickBot="1" x14ac:dyDescent="0.3">
      <c r="C85" s="5" t="s">
        <v>3</v>
      </c>
      <c r="D85" s="4"/>
      <c r="I85" s="3"/>
      <c r="J85" s="3"/>
      <c r="K85" s="3"/>
    </row>
    <row r="86" spans="3:18" ht="61.5" thickBot="1" x14ac:dyDescent="0.3">
      <c r="C86" s="2" t="s">
        <v>2</v>
      </c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3:18" ht="18.75" x14ac:dyDescent="0.3">
      <c r="C87" s="26" t="s">
        <v>1</v>
      </c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1"/>
      <c r="R87" s="1"/>
    </row>
    <row r="88" spans="3:18" ht="18.75" x14ac:dyDescent="0.3">
      <c r="C88" s="26" t="s">
        <v>0</v>
      </c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1"/>
      <c r="R88" s="1"/>
    </row>
    <row r="89" spans="3:18" x14ac:dyDescent="0.25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3:18" x14ac:dyDescent="0.25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3:18" x14ac:dyDescent="0.25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3:18" x14ac:dyDescent="0.25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3:18" x14ac:dyDescent="0.25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3:18" x14ac:dyDescent="0.25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3:18" x14ac:dyDescent="0.25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3:18" x14ac:dyDescent="0.25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3:18" x14ac:dyDescent="0.25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</sheetData>
  <mergeCells count="10">
    <mergeCell ref="C1:R1"/>
    <mergeCell ref="C2:R2"/>
    <mergeCell ref="C3:R3"/>
    <mergeCell ref="C4:R4"/>
    <mergeCell ref="C5:R5"/>
    <mergeCell ref="C87:P87"/>
    <mergeCell ref="C88:P88"/>
    <mergeCell ref="C7:D8"/>
    <mergeCell ref="E8:F8"/>
    <mergeCell ref="E7:R7"/>
  </mergeCells>
  <printOptions horizontalCentered="1"/>
  <pageMargins left="0" right="0" top="0.5" bottom="0.5" header="0" footer="0"/>
  <pageSetup paperSize="5" scale="47" orientation="portrait" r:id="rId1"/>
  <rowBreaks count="1" manualBreakCount="1">
    <brk id="44" min="2" max="17" man="1"/>
  </rowBreaks>
  <colBreaks count="1" manualBreakCount="1">
    <brk id="18" max="8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EJECUCION SEPT</vt:lpstr>
      <vt:lpstr>'EJECUCION SEPT'!Print_Area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2024-10-03T18:44:35Z</cp:lastPrinted>
  <dcterms:created xsi:type="dcterms:W3CDTF">2024-10-03T18:40:43Z</dcterms:created>
  <dcterms:modified xsi:type="dcterms:W3CDTF">2024-10-03T18:44:39Z</dcterms:modified>
</cp:coreProperties>
</file>